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codeName="ThisWorkbook" defaultThemeVersion="124226"/>
  <mc:AlternateContent xmlns:mc="http://schemas.openxmlformats.org/markup-compatibility/2006">
    <mc:Choice Requires="x15">
      <x15ac:absPath xmlns:x15ac="http://schemas.microsoft.com/office/spreadsheetml/2010/11/ac" url="https://tcscomprod-my.sharepoint.com/personal/151483_tcs_com/Documents/Avamar Backup - 28th August 2021/Avamar/Office Work/2024/Website/"/>
    </mc:Choice>
  </mc:AlternateContent>
  <xr:revisionPtr revIDLastSave="0" documentId="8_{1A042E72-C9EC-45AA-A72A-92A15DB9C195}" xr6:coauthVersionLast="47" xr6:coauthVersionMax="47" xr10:uidLastSave="{00000000-0000-0000-0000-000000000000}"/>
  <bookViews>
    <workbookView xWindow="-120" yWindow="-120" windowWidth="20730" windowHeight="11040" tabRatio="682" firstSheet="1" activeTab="1" xr2:uid="{00000000-000D-0000-FFFF-FFFF00000000}"/>
  </bookViews>
  <sheets>
    <sheet name="Majoduck_SK_1" sheetId="11" state="veryHidden" r:id="rId1"/>
    <sheet name="Index" sheetId="5" r:id="rId2"/>
    <sheet name="IFRS-PnL,BS-USD" sheetId="6" r:id="rId3"/>
    <sheet name="IFRS-PnL,BS-INR" sheetId="7" r:id="rId4"/>
    <sheet name="Operating Metrics" sheetId="4" r:id="rId5"/>
    <sheet name="US GAAP-PnL,BS-USD" sheetId="9" r:id="rId6"/>
    <sheet name="US GAAP-PnL,BS-INR" sheetId="10" r:id="rId7"/>
  </sheets>
  <definedNames>
    <definedName name="_xlnm._FilterDatabase" localSheetId="3" hidden="1">'IFRS-PnL,BS-INR'!$A$1:$AN$6</definedName>
    <definedName name="_xlnm._FilterDatabase" localSheetId="2" hidden="1">'IFRS-PnL,BS-USD'!$A$1:$AO$139</definedName>
    <definedName name="_xlnm._FilterDatabase" localSheetId="4" hidden="1">'Operating Metrics'!$A$1:$BO$283</definedName>
    <definedName name="Attrition">#REF!</definedName>
    <definedName name="B_S">#REF!</definedName>
    <definedName name="B_S_ratios">#REF!</definedName>
    <definedName name="Bill_rates">#REF!</definedName>
    <definedName name="Effort_util">#REF!</definedName>
    <definedName name="Emp_Data">#REF!</definedName>
    <definedName name="Emps_PeriodEnd">#REF!</definedName>
    <definedName name="FY04Revenue">#REF!</definedName>
    <definedName name="Home">#REF!</definedName>
    <definedName name="Infrastructure">#REF!</definedName>
    <definedName name="IntnlRev1Q04">#REF!</definedName>
    <definedName name="IntnlRev1Q05">#REF!</definedName>
    <definedName name="IntnlRev2Q05">#REF!</definedName>
    <definedName name="IntnlRev3Q05">#REF!</definedName>
    <definedName name="IntnlRev4Q04">#REF!</definedName>
    <definedName name="IntnlRev4Q05">#REF!</definedName>
    <definedName name="Margin_analysis">#REF!</definedName>
    <definedName name="P_L">#REF!</definedName>
    <definedName name="Qtr_seq_growth">#REF!</definedName>
    <definedName name="Recruitment_effort">#REF!</definedName>
    <definedName name="Rev_anal">#REF!</definedName>
    <definedName name="Revanal_client_conc">#REF!</definedName>
    <definedName name="Revanal_contract">#REF!</definedName>
    <definedName name="Revanal_Domain">#REF!</definedName>
    <definedName name="Revanal_Geog">#REF!</definedName>
    <definedName name="Revanal_Service">#REF!</definedName>
    <definedName name="Revanal_tech">#REF!</definedName>
    <definedName name="Revenue1Q04">#REF!</definedName>
    <definedName name="Revenue1Q05">#REF!</definedName>
    <definedName name="Revenue1Q06">#REF!</definedName>
    <definedName name="Revenue2Q04">#REF!</definedName>
    <definedName name="Revenue2Q05">#REF!</definedName>
    <definedName name="Revenue3Q04">#REF!</definedName>
    <definedName name="Revenue3Q05">#REF!</definedName>
    <definedName name="Revenue4Q04">#REF!</definedName>
    <definedName name="Revenue4Q05">#REF!</definedName>
    <definedName name="Tevanal_contract">#REF!</definedName>
    <definedName name="Util">#REF!</definedName>
    <definedName name="YoY_Growth">#REF!</definedName>
    <definedName name="Z_0DE6D6AA_B293_4ECB_9F51_681285C3D5C2_.wvu.Cols" localSheetId="4" hidden="1">'Operating Metrics'!#REF!,'Operating Metrics'!#REF!,'Operating Metrics'!#REF!,'Operating Metrics'!#REF!,'Operating Metrics'!#REF!,'Operating Metrics'!#REF!,'Operating Metrics'!#REF!,'Operating Metrics'!#REF!,'Operating Metrics'!$B:$C</definedName>
    <definedName name="Z_0DE6D6AA_B293_4ECB_9F51_681285C3D5C2_.wvu.Rows" localSheetId="4" hidden="1">'Operating Metrics'!$155:$157</definedName>
    <definedName name="Z_8EA16EB6_232C_40FE_B17D_4BE52AC9B381_.wvu.Rows" localSheetId="4" hidden="1">'Operating Metrics'!#REF!,'Operating Metrics'!$40:$40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295" i="4" l="1"/>
  <c r="CU21" i="4"/>
  <c r="BU6" i="6"/>
  <c r="BU68" i="7"/>
  <c r="CU1" i="4"/>
  <c r="CU18" i="4"/>
  <c r="BU1" i="7"/>
  <c r="BU134" i="7"/>
  <c r="BU125" i="7"/>
  <c r="BU114" i="7"/>
  <c r="BU96" i="7"/>
  <c r="BU81" i="7"/>
  <c r="BU98" i="7" s="1"/>
  <c r="BU121" i="6"/>
  <c r="BU112" i="6"/>
  <c r="BU101" i="6"/>
  <c r="BU84" i="6"/>
  <c r="BU69" i="6"/>
  <c r="BU55" i="6"/>
  <c r="BU114" i="6" l="1"/>
  <c r="CU108" i="4"/>
  <c r="BU67" i="7"/>
  <c r="BU16" i="6"/>
  <c r="BU18" i="6" s="1"/>
  <c r="BU6" i="7"/>
  <c r="BU30" i="6"/>
  <c r="CU27" i="4"/>
  <c r="BU127" i="7"/>
  <c r="BU139" i="7" s="1"/>
  <c r="BU125" i="6"/>
  <c r="BU86" i="6"/>
  <c r="BU32" i="6" l="1"/>
  <c r="BU36" i="6" s="1"/>
  <c r="BU40" i="6" s="1"/>
  <c r="BU44" i="6" s="1"/>
  <c r="BU18" i="7"/>
  <c r="BU20" i="7" s="1"/>
  <c r="BU32" i="7"/>
  <c r="BU34" i="7" l="1"/>
  <c r="BU38" i="7" s="1"/>
  <c r="BU42" i="7" s="1"/>
  <c r="BU47" i="7" s="1"/>
  <c r="BU49" i="7" s="1"/>
  <c r="CL295" i="4"/>
  <c r="BT68" i="7" l="1"/>
  <c r="CT1" i="4" l="1"/>
  <c r="BT1" i="7"/>
  <c r="BT67" i="7" s="1"/>
  <c r="BT134" i="7"/>
  <c r="BT6" i="7"/>
  <c r="BT55" i="6"/>
  <c r="CN295" i="4"/>
  <c r="BT81" i="7" l="1"/>
  <c r="BT84" i="6"/>
  <c r="BT69" i="6"/>
  <c r="BT114" i="7"/>
  <c r="BT112" i="6"/>
  <c r="BT96" i="7"/>
  <c r="BT125" i="7"/>
  <c r="BT127" i="7" s="1"/>
  <c r="BT139" i="7" s="1"/>
  <c r="BT101" i="6"/>
  <c r="BT114" i="6" s="1"/>
  <c r="BT125" i="6" s="1"/>
  <c r="BT121" i="6"/>
  <c r="BT18" i="7"/>
  <c r="BT20" i="7" s="1"/>
  <c r="BT32" i="7"/>
  <c r="BS56" i="6"/>
  <c r="BS32" i="7"/>
  <c r="BS1" i="7"/>
  <c r="BS67" i="7" s="1"/>
  <c r="CS1" i="4"/>
  <c r="BS136" i="7"/>
  <c r="BS133" i="7"/>
  <c r="BS132" i="7"/>
  <c r="BS131" i="7"/>
  <c r="BS130" i="7"/>
  <c r="BS134" i="7" s="1"/>
  <c r="BS124" i="7"/>
  <c r="BS123" i="7"/>
  <c r="BS121" i="7"/>
  <c r="BS120" i="7"/>
  <c r="BS119" i="7"/>
  <c r="BS118" i="7"/>
  <c r="BS113" i="7"/>
  <c r="BS112" i="7"/>
  <c r="BS111" i="7"/>
  <c r="BS110" i="7"/>
  <c r="BS109" i="7"/>
  <c r="BS108" i="7"/>
  <c r="BS107" i="7"/>
  <c r="BS105" i="7"/>
  <c r="BS104" i="7"/>
  <c r="BS95" i="7"/>
  <c r="BS94" i="7"/>
  <c r="BS93" i="7"/>
  <c r="BS92" i="7"/>
  <c r="BS91" i="7"/>
  <c r="BS90" i="7"/>
  <c r="BS89" i="7"/>
  <c r="BS88" i="7"/>
  <c r="BS87" i="7"/>
  <c r="BS86" i="7"/>
  <c r="BS85" i="7"/>
  <c r="BS84" i="7"/>
  <c r="BS80" i="7"/>
  <c r="BS79" i="7"/>
  <c r="BS78" i="7"/>
  <c r="BS77" i="7"/>
  <c r="BS76" i="7"/>
  <c r="BS75" i="7"/>
  <c r="BS74" i="7"/>
  <c r="BS73" i="7"/>
  <c r="BS54" i="7"/>
  <c r="BS18" i="7"/>
  <c r="BS6" i="7"/>
  <c r="BS123" i="6"/>
  <c r="BS120" i="6"/>
  <c r="BS119" i="6"/>
  <c r="BS118" i="6"/>
  <c r="BS117" i="6"/>
  <c r="BS111" i="6"/>
  <c r="BS110" i="6"/>
  <c r="BS108" i="6"/>
  <c r="BS107" i="6"/>
  <c r="BS106" i="6"/>
  <c r="BS105" i="6"/>
  <c r="BS104" i="6"/>
  <c r="BS100" i="6"/>
  <c r="BS99" i="6"/>
  <c r="BS98" i="6"/>
  <c r="BS97" i="6"/>
  <c r="BS96" i="6"/>
  <c r="BS95" i="6"/>
  <c r="BS94" i="6"/>
  <c r="BS92" i="6"/>
  <c r="BS91" i="6"/>
  <c r="BS83" i="6"/>
  <c r="BS82" i="6"/>
  <c r="BS81" i="6"/>
  <c r="BS80" i="6"/>
  <c r="BS79" i="6"/>
  <c r="BS78" i="6"/>
  <c r="BS77" i="6"/>
  <c r="BS76" i="6"/>
  <c r="BS75" i="6"/>
  <c r="BS74" i="6"/>
  <c r="BS73" i="6"/>
  <c r="BS72" i="6"/>
  <c r="BS68" i="6"/>
  <c r="BS67" i="6"/>
  <c r="BS66" i="6"/>
  <c r="BS65" i="6"/>
  <c r="BS64" i="6"/>
  <c r="BS63" i="6"/>
  <c r="BS62" i="6"/>
  <c r="BS61" i="6"/>
  <c r="BS55" i="6"/>
  <c r="BS101" i="6" l="1"/>
  <c r="BS112" i="6"/>
  <c r="BS114" i="6"/>
  <c r="BT86" i="6"/>
  <c r="BT98" i="7"/>
  <c r="BT34" i="7"/>
  <c r="BT38" i="7" s="1"/>
  <c r="BT42" i="7" s="1"/>
  <c r="BT47" i="7" s="1"/>
  <c r="BT49" i="7" s="1"/>
  <c r="BS81" i="7"/>
  <c r="BS96" i="7"/>
  <c r="BS121" i="6"/>
  <c r="BS69" i="6"/>
  <c r="BS114" i="7"/>
  <c r="BS84" i="6"/>
  <c r="BS125" i="7"/>
  <c r="BS20" i="7"/>
  <c r="BS34" i="7" s="1"/>
  <c r="BS38" i="7" s="1"/>
  <c r="BS42" i="7" s="1"/>
  <c r="BS47" i="7" s="1"/>
  <c r="BS49" i="7" s="1"/>
  <c r="BS125" i="6" l="1"/>
  <c r="BS127" i="7"/>
  <c r="BS139" i="7" s="1"/>
  <c r="BS86" i="6"/>
  <c r="BS98" i="7"/>
  <c r="BR68" i="7"/>
  <c r="BS68" i="7" s="1"/>
  <c r="CS178" i="4"/>
  <c r="CS176" i="4"/>
  <c r="CS160" i="4"/>
  <c r="CS152" i="4"/>
  <c r="CR1" i="4" l="1"/>
  <c r="BR1" i="7"/>
  <c r="BR134" i="7"/>
  <c r="BR121" i="6"/>
  <c r="BR101" i="6"/>
  <c r="BR55" i="6"/>
  <c r="CQ295" i="4"/>
  <c r="CQ108" i="4"/>
  <c r="CQ21" i="4"/>
  <c r="CQ18" i="4"/>
  <c r="CQ1" i="4"/>
  <c r="BQ134" i="7"/>
  <c r="BQ114" i="7"/>
  <c r="BQ68" i="7"/>
  <c r="BQ1" i="7"/>
  <c r="BQ121" i="6"/>
  <c r="BQ84" i="6"/>
  <c r="BQ69" i="6"/>
  <c r="BQ55" i="6"/>
  <c r="BQ30" i="6"/>
  <c r="BQ16" i="6"/>
  <c r="BQ6" i="6"/>
  <c r="BQ18" i="6" s="1"/>
  <c r="CP295" i="4"/>
  <c r="CO295" i="4"/>
  <c r="CM295" i="4"/>
  <c r="CK295" i="4"/>
  <c r="BQ32" i="6" l="1"/>
  <c r="BQ36" i="6" s="1"/>
  <c r="BQ40" i="6" s="1"/>
  <c r="BQ44" i="6" s="1"/>
  <c r="CQ27" i="4"/>
  <c r="BR112" i="6"/>
  <c r="BR114" i="6" s="1"/>
  <c r="BR125" i="6" s="1"/>
  <c r="BR81" i="7"/>
  <c r="BR84" i="6"/>
  <c r="BR96" i="7"/>
  <c r="BR114" i="7"/>
  <c r="BR125" i="7"/>
  <c r="BR69" i="6"/>
  <c r="BR67" i="7"/>
  <c r="BR6" i="7"/>
  <c r="BQ67" i="7"/>
  <c r="BQ32" i="7"/>
  <c r="BQ18" i="7"/>
  <c r="BQ6" i="7"/>
  <c r="BQ101" i="6"/>
  <c r="BQ112" i="6"/>
  <c r="BQ81" i="7"/>
  <c r="BQ96" i="7"/>
  <c r="BQ125" i="7"/>
  <c r="BQ127" i="7" s="1"/>
  <c r="BQ139" i="7" s="1"/>
  <c r="BQ86" i="6"/>
  <c r="BP6" i="6"/>
  <c r="CP1" i="4"/>
  <c r="CP21" i="4"/>
  <c r="CP18" i="4"/>
  <c r="BP68" i="7"/>
  <c r="BP1" i="7"/>
  <c r="BP134" i="7"/>
  <c r="BP125" i="7"/>
  <c r="BP114" i="7"/>
  <c r="BP96" i="7"/>
  <c r="BP81" i="7"/>
  <c r="BP121" i="6"/>
  <c r="BP112" i="6"/>
  <c r="BP101" i="6"/>
  <c r="BP84" i="6"/>
  <c r="BP69" i="6"/>
  <c r="BP55" i="6"/>
  <c r="BO68" i="7"/>
  <c r="BR127" i="7" l="1"/>
  <c r="BR139" i="7" s="1"/>
  <c r="BP114" i="6"/>
  <c r="BP98" i="7"/>
  <c r="BR86" i="6"/>
  <c r="BR98" i="7"/>
  <c r="BR32" i="7"/>
  <c r="BR18" i="7"/>
  <c r="BR20" i="7" s="1"/>
  <c r="BQ98" i="7"/>
  <c r="BQ114" i="6"/>
  <c r="BQ125" i="6" s="1"/>
  <c r="BQ20" i="7"/>
  <c r="BQ34" i="7" s="1"/>
  <c r="BQ38" i="7" s="1"/>
  <c r="BQ42" i="7" s="1"/>
  <c r="CP108" i="4"/>
  <c r="CP27" i="4"/>
  <c r="BP127" i="7"/>
  <c r="BP139" i="7" s="1"/>
  <c r="BP67" i="7"/>
  <c r="BP6" i="7"/>
  <c r="BP30" i="6"/>
  <c r="BP16" i="6"/>
  <c r="BP18" i="6" s="1"/>
  <c r="BP86" i="6"/>
  <c r="BP125" i="6"/>
  <c r="CO1" i="4"/>
  <c r="CO108" i="4"/>
  <c r="CO67" i="4"/>
  <c r="CO21" i="4"/>
  <c r="CO18" i="4"/>
  <c r="BO1" i="7"/>
  <c r="BO134" i="7"/>
  <c r="BO125" i="7"/>
  <c r="BO114" i="7"/>
  <c r="BO101" i="6"/>
  <c r="BO84" i="6"/>
  <c r="BO69" i="6"/>
  <c r="BO55" i="6"/>
  <c r="BO30" i="6"/>
  <c r="BO16" i="6"/>
  <c r="BO6" i="6"/>
  <c r="BR34" i="7" l="1"/>
  <c r="BR38" i="7" s="1"/>
  <c r="BR42" i="7" s="1"/>
  <c r="BR47" i="7" s="1"/>
  <c r="BR49" i="7" s="1"/>
  <c r="CO27" i="4"/>
  <c r="BQ47" i="7"/>
  <c r="BQ49" i="7" s="1"/>
  <c r="BO18" i="6"/>
  <c r="BO32" i="6" s="1"/>
  <c r="BO36" i="6" s="1"/>
  <c r="BO40" i="6" s="1"/>
  <c r="BO44" i="6" s="1"/>
  <c r="BP32" i="6"/>
  <c r="BP36" i="6" s="1"/>
  <c r="BP40" i="6" s="1"/>
  <c r="BP44" i="6" s="1"/>
  <c r="BP32" i="7"/>
  <c r="BP18" i="7"/>
  <c r="BP20" i="7" s="1"/>
  <c r="BO81" i="7"/>
  <c r="BO96" i="7"/>
  <c r="BO121" i="6"/>
  <c r="BO112" i="6"/>
  <c r="BO114" i="6" s="1"/>
  <c r="BO18" i="7"/>
  <c r="BO67" i="7"/>
  <c r="BO127" i="7"/>
  <c r="BO139" i="7" s="1"/>
  <c r="BO6" i="7"/>
  <c r="BO86" i="6"/>
  <c r="BP34" i="7" l="1"/>
  <c r="BP38" i="7" s="1"/>
  <c r="BP42" i="7" s="1"/>
  <c r="BP47" i="7" s="1"/>
  <c r="BP49" i="7" s="1"/>
  <c r="BO98" i="7"/>
  <c r="BO125" i="6"/>
  <c r="BO20" i="7"/>
  <c r="BO32" i="7"/>
  <c r="BO34" i="7" l="1"/>
  <c r="BO38" i="7" s="1"/>
  <c r="BO42" i="7" s="1"/>
  <c r="BO47" i="7" s="1"/>
  <c r="BO49" i="7" s="1"/>
  <c r="BL6" i="6"/>
  <c r="CN178" i="4"/>
  <c r="CN176" i="4"/>
  <c r="CN160" i="4"/>
  <c r="CN152" i="4"/>
  <c r="CN108" i="4"/>
  <c r="BN54" i="7" l="1"/>
  <c r="BN105" i="7"/>
  <c r="BN91" i="7"/>
  <c r="BN89" i="7"/>
  <c r="BN78" i="7"/>
  <c r="BN136" i="7"/>
  <c r="BN133" i="7"/>
  <c r="BN132" i="7"/>
  <c r="BN131" i="7"/>
  <c r="BN130" i="7"/>
  <c r="BN124" i="7"/>
  <c r="BN123" i="7"/>
  <c r="BN121" i="7"/>
  <c r="BN120" i="7"/>
  <c r="BN119" i="7"/>
  <c r="BN118" i="7"/>
  <c r="BN113" i="7"/>
  <c r="BN112" i="7"/>
  <c r="BN111" i="7"/>
  <c r="BN110" i="7"/>
  <c r="BN109" i="7"/>
  <c r="BN108" i="7"/>
  <c r="BN107" i="7"/>
  <c r="BN104" i="7"/>
  <c r="BN95" i="7"/>
  <c r="BN94" i="7"/>
  <c r="BN93" i="7"/>
  <c r="BN92" i="7"/>
  <c r="BN90" i="7"/>
  <c r="BN88" i="7"/>
  <c r="BN87" i="7"/>
  <c r="BN86" i="7"/>
  <c r="BN85" i="7"/>
  <c r="BN84" i="7"/>
  <c r="BN80" i="7"/>
  <c r="BN79" i="7"/>
  <c r="BN77" i="7"/>
  <c r="BN76" i="7"/>
  <c r="BN75" i="7"/>
  <c r="BN74" i="7"/>
  <c r="BN73" i="7"/>
  <c r="BN56" i="6"/>
  <c r="BM68" i="7"/>
  <c r="BN68" i="7" s="1"/>
  <c r="BN123" i="6"/>
  <c r="BN100" i="6"/>
  <c r="BN98" i="6"/>
  <c r="BN76" i="6"/>
  <c r="BN74" i="6"/>
  <c r="BN120" i="6"/>
  <c r="BN119" i="6"/>
  <c r="BN118" i="6"/>
  <c r="BN117" i="6"/>
  <c r="BN111" i="6"/>
  <c r="BN110" i="6"/>
  <c r="BN108" i="6"/>
  <c r="BN107" i="6"/>
  <c r="BN106" i="6"/>
  <c r="BN105" i="6"/>
  <c r="BN104" i="6"/>
  <c r="BN99" i="6"/>
  <c r="BN97" i="6"/>
  <c r="BN96" i="6"/>
  <c r="BN95" i="6"/>
  <c r="BN94" i="6"/>
  <c r="BN92" i="6"/>
  <c r="BN91" i="6"/>
  <c r="BN83" i="6"/>
  <c r="BN82" i="6"/>
  <c r="BN81" i="6"/>
  <c r="BN80" i="6"/>
  <c r="BN79" i="6"/>
  <c r="BN78" i="6"/>
  <c r="BN77" i="6"/>
  <c r="BN75" i="6"/>
  <c r="BN73" i="6"/>
  <c r="BN72" i="6"/>
  <c r="BN68" i="6"/>
  <c r="BN67" i="6"/>
  <c r="BN66" i="6"/>
  <c r="BN65" i="6"/>
  <c r="BN64" i="6"/>
  <c r="BN63" i="6"/>
  <c r="BN62" i="6"/>
  <c r="BN61" i="6"/>
  <c r="BN121" i="6" l="1"/>
  <c r="BN112" i="6"/>
  <c r="BN101" i="6"/>
  <c r="BN84" i="6"/>
  <c r="BN69" i="6"/>
  <c r="BN55" i="6"/>
  <c r="BM121" i="6"/>
  <c r="BM112" i="6"/>
  <c r="BM101" i="6"/>
  <c r="BM84" i="6"/>
  <c r="BM69" i="6"/>
  <c r="BM55" i="6"/>
  <c r="CM21" i="4"/>
  <c r="CM18" i="4"/>
  <c r="CM27" i="4" s="1"/>
  <c r="CN67" i="4"/>
  <c r="CN21" i="4"/>
  <c r="CN18" i="4"/>
  <c r="CN1" i="4"/>
  <c r="CM1" i="4"/>
  <c r="CM67" i="4"/>
  <c r="BN134" i="7"/>
  <c r="BN125" i="7"/>
  <c r="BN114" i="7"/>
  <c r="BN96" i="7"/>
  <c r="BN81" i="7"/>
  <c r="BN1" i="7"/>
  <c r="BN67" i="7" s="1"/>
  <c r="BM1" i="7"/>
  <c r="BM134" i="7"/>
  <c r="BM125" i="7"/>
  <c r="BM114" i="7"/>
  <c r="BM96" i="7"/>
  <c r="BM81" i="7"/>
  <c r="BM114" i="6" l="1"/>
  <c r="BM125" i="6" s="1"/>
  <c r="CM108" i="4"/>
  <c r="BN98" i="7"/>
  <c r="BN114" i="6"/>
  <c r="BN125" i="6" s="1"/>
  <c r="BN86" i="6"/>
  <c r="BN6" i="7"/>
  <c r="BM86" i="6"/>
  <c r="BM67" i="7"/>
  <c r="BM6" i="7"/>
  <c r="CN27" i="4"/>
  <c r="BN127" i="7"/>
  <c r="BN139" i="7" s="1"/>
  <c r="BM127" i="7"/>
  <c r="BM139" i="7" s="1"/>
  <c r="BM98" i="7"/>
  <c r="BN32" i="7" l="1"/>
  <c r="BN18" i="7"/>
  <c r="BM18" i="7"/>
  <c r="BM20" i="7" s="1"/>
  <c r="BM32" i="7"/>
  <c r="BN20" i="7" l="1"/>
  <c r="BM34" i="7"/>
  <c r="BM38" i="7" s="1"/>
  <c r="BM42" i="7" s="1"/>
  <c r="BM47" i="7" s="1"/>
  <c r="BM49" i="7" s="1"/>
  <c r="BN34" i="7" l="1"/>
  <c r="BN38" i="7" l="1"/>
  <c r="BN42" i="7" l="1"/>
  <c r="BN47" i="7" l="1"/>
  <c r="BN49" i="7" l="1"/>
  <c r="CL18" i="4" l="1"/>
  <c r="CL1" i="4"/>
  <c r="CL67" i="4"/>
  <c r="CL21" i="4"/>
  <c r="BL68" i="7"/>
  <c r="BL1" i="7"/>
  <c r="BL134" i="7"/>
  <c r="BL55" i="6"/>
  <c r="CL27" i="4" l="1"/>
  <c r="BL69" i="6"/>
  <c r="BL84" i="6"/>
  <c r="BL114" i="7"/>
  <c r="BL125" i="7"/>
  <c r="BL101" i="6"/>
  <c r="BL121" i="6"/>
  <c r="BL112" i="6"/>
  <c r="BL81" i="7"/>
  <c r="BL96" i="7"/>
  <c r="BL67" i="7"/>
  <c r="BL6" i="7"/>
  <c r="BL86" i="6" l="1"/>
  <c r="BL127" i="7"/>
  <c r="BL139" i="7" s="1"/>
  <c r="BL98" i="7"/>
  <c r="BL114" i="6"/>
  <c r="BL125" i="6" s="1"/>
  <c r="BL32" i="7"/>
  <c r="BL18" i="7"/>
  <c r="BL20" i="7" s="1"/>
  <c r="BL34" i="7" l="1"/>
  <c r="BL38" i="7" s="1"/>
  <c r="BL42" i="7" s="1"/>
  <c r="BL47" i="7" s="1"/>
  <c r="BL49" i="7" s="1"/>
  <c r="CK21" i="4"/>
  <c r="CK18" i="4"/>
  <c r="BK68" i="7"/>
  <c r="CK1" i="4"/>
  <c r="CK67" i="4"/>
  <c r="BK1" i="7"/>
  <c r="BK134" i="7"/>
  <c r="BK125" i="7"/>
  <c r="BK114" i="7"/>
  <c r="BK96" i="7"/>
  <c r="BK81" i="7"/>
  <c r="BK121" i="6"/>
  <c r="BK112" i="6"/>
  <c r="BK101" i="6"/>
  <c r="BK84" i="6"/>
  <c r="BK69" i="6"/>
  <c r="BK55" i="6"/>
  <c r="CI67" i="4"/>
  <c r="BK86" i="6" l="1"/>
  <c r="BK114" i="6"/>
  <c r="CK27" i="4"/>
  <c r="BK98" i="7"/>
  <c r="BK127" i="7"/>
  <c r="BK139" i="7" s="1"/>
  <c r="BK67" i="7"/>
  <c r="BK6" i="7"/>
  <c r="BK125" i="6"/>
  <c r="CE67" i="4"/>
  <c r="BK32" i="7" l="1"/>
  <c r="BK18" i="7"/>
  <c r="BK20" i="7" s="1"/>
  <c r="CJ1" i="4"/>
  <c r="BJ68" i="7"/>
  <c r="BJ1" i="7"/>
  <c r="BK34" i="7" l="1"/>
  <c r="BK38" i="7" s="1"/>
  <c r="BK42" i="7" s="1"/>
  <c r="BK47" i="7" s="1"/>
  <c r="BK49" i="7" s="1"/>
  <c r="CJ21" i="4"/>
  <c r="CJ18" i="4"/>
  <c r="CJ108" i="4"/>
  <c r="BJ81" i="7"/>
  <c r="BJ96" i="7"/>
  <c r="BJ125" i="7"/>
  <c r="CJ67" i="4"/>
  <c r="BJ134" i="7"/>
  <c r="BJ114" i="7"/>
  <c r="BJ6" i="7"/>
  <c r="BJ67" i="7"/>
  <c r="BJ18" i="7"/>
  <c r="BJ32" i="7"/>
  <c r="CJ27" i="4" l="1"/>
  <c r="BJ127" i="7"/>
  <c r="BJ98" i="7"/>
  <c r="BJ139" i="7"/>
  <c r="BJ20" i="7"/>
  <c r="BJ34" i="7" s="1"/>
  <c r="BJ38" i="7" s="1"/>
  <c r="BJ42" i="7" s="1"/>
  <c r="BJ47" i="7" s="1"/>
  <c r="BJ49" i="7" s="1"/>
  <c r="BJ6" i="6" l="1"/>
  <c r="BJ121" i="6"/>
  <c r="BJ55" i="6"/>
  <c r="BJ16" i="6" l="1"/>
  <c r="BJ18" i="6" s="1"/>
  <c r="BJ30" i="6"/>
  <c r="BJ101" i="6"/>
  <c r="BJ112" i="6"/>
  <c r="BJ69" i="6"/>
  <c r="BJ84" i="6"/>
  <c r="BJ32" i="6" l="1"/>
  <c r="BJ36" i="6" s="1"/>
  <c r="BJ40" i="6" s="1"/>
  <c r="BJ44" i="6" s="1"/>
  <c r="BJ86" i="6"/>
  <c r="BJ114" i="6"/>
  <c r="BJ125" i="6" s="1"/>
  <c r="CD67" i="4" l="1"/>
  <c r="CI21" i="4" l="1"/>
  <c r="CH21" i="4"/>
  <c r="CI18" i="4"/>
  <c r="BH68" i="7"/>
  <c r="BI1" i="7"/>
  <c r="BI67" i="7" s="1"/>
  <c r="BH1" i="7"/>
  <c r="CI1" i="4"/>
  <c r="CH1" i="4"/>
  <c r="CI165" i="4" s="1"/>
  <c r="CH18" i="4"/>
  <c r="BI133" i="7"/>
  <c r="BI132" i="7"/>
  <c r="BI131" i="7"/>
  <c r="BI130" i="7"/>
  <c r="BI124" i="7"/>
  <c r="BI123" i="7"/>
  <c r="BI122" i="7"/>
  <c r="BI121" i="7"/>
  <c r="BH125" i="7"/>
  <c r="BI119" i="7"/>
  <c r="BI118" i="7"/>
  <c r="BI113" i="7"/>
  <c r="BI112" i="7"/>
  <c r="BI111" i="7"/>
  <c r="BI110" i="7"/>
  <c r="BI109" i="7"/>
  <c r="BI108" i="7"/>
  <c r="BI107" i="7"/>
  <c r="BI106" i="7"/>
  <c r="BI105" i="7"/>
  <c r="BH114" i="7"/>
  <c r="BI95" i="7"/>
  <c r="BI94" i="7"/>
  <c r="BI93" i="7"/>
  <c r="BI92" i="7"/>
  <c r="BI91" i="7"/>
  <c r="BI90" i="7"/>
  <c r="BI89" i="7"/>
  <c r="BI88" i="7"/>
  <c r="BI87" i="7"/>
  <c r="BI86" i="7"/>
  <c r="BI85" i="7"/>
  <c r="BI84" i="7"/>
  <c r="BH96" i="7"/>
  <c r="BI80" i="7"/>
  <c r="BI79" i="7"/>
  <c r="BI78" i="7"/>
  <c r="BI77" i="7"/>
  <c r="BI76" i="7"/>
  <c r="BI75" i="7"/>
  <c r="BI74" i="7"/>
  <c r="BH81" i="7"/>
  <c r="BI54" i="7"/>
  <c r="BH55" i="6"/>
  <c r="BI55" i="6"/>
  <c r="BI56" i="6"/>
  <c r="BI68" i="7" s="1"/>
  <c r="BI61" i="6"/>
  <c r="BI62" i="6"/>
  <c r="BI63" i="6"/>
  <c r="BI64" i="6"/>
  <c r="BI65" i="6"/>
  <c r="BI66" i="6"/>
  <c r="BI67" i="6"/>
  <c r="BI68" i="6"/>
  <c r="BI72" i="6"/>
  <c r="BI73" i="6"/>
  <c r="BH84" i="6"/>
  <c r="BI75" i="6"/>
  <c r="BI76" i="6"/>
  <c r="BI77" i="6"/>
  <c r="BI78" i="6"/>
  <c r="BI79" i="6"/>
  <c r="BI80" i="6"/>
  <c r="BI81" i="6"/>
  <c r="BI82" i="6"/>
  <c r="BI83" i="6"/>
  <c r="BH101" i="6"/>
  <c r="BI92" i="6"/>
  <c r="BI93" i="6"/>
  <c r="BI94" i="6"/>
  <c r="BI95" i="6"/>
  <c r="BI96" i="6"/>
  <c r="BI97" i="6"/>
  <c r="BI98" i="6"/>
  <c r="BI99" i="6"/>
  <c r="BI100" i="6"/>
  <c r="BI104" i="6"/>
  <c r="BI105" i="6"/>
  <c r="BI106" i="6"/>
  <c r="BI107" i="6"/>
  <c r="BI108" i="6"/>
  <c r="BI109" i="6"/>
  <c r="BH112" i="6"/>
  <c r="BI111" i="6"/>
  <c r="BI117" i="6"/>
  <c r="BI118" i="6"/>
  <c r="BI119" i="6"/>
  <c r="BI120" i="6"/>
  <c r="BI123" i="6"/>
  <c r="CH67" i="4" l="1"/>
  <c r="CI152" i="4"/>
  <c r="CI160" i="4"/>
  <c r="CI176" i="4"/>
  <c r="CI178" i="4"/>
  <c r="BH114" i="6"/>
  <c r="CI27" i="4"/>
  <c r="CH27" i="4"/>
  <c r="BI134" i="7"/>
  <c r="BH127" i="7"/>
  <c r="BH98" i="7"/>
  <c r="BI96" i="7"/>
  <c r="BI73" i="7"/>
  <c r="BI81" i="7" s="1"/>
  <c r="BH134" i="7"/>
  <c r="BH67" i="7"/>
  <c r="BI104" i="7"/>
  <c r="BI114" i="7" s="1"/>
  <c r="BI120" i="7"/>
  <c r="BI125" i="7" s="1"/>
  <c r="BI121" i="6"/>
  <c r="BI69" i="6"/>
  <c r="BI110" i="6"/>
  <c r="BI112" i="6" s="1"/>
  <c r="BI91" i="6"/>
  <c r="BI101" i="6" s="1"/>
  <c r="BI74" i="6"/>
  <c r="BI84" i="6" s="1"/>
  <c r="BH121" i="6"/>
  <c r="BH69" i="6"/>
  <c r="BH86" i="6" s="1"/>
  <c r="BI127" i="7" l="1"/>
  <c r="BI139" i="7" s="1"/>
  <c r="BI98" i="7"/>
  <c r="BH125" i="6"/>
  <c r="BH139" i="7"/>
  <c r="BI86" i="6"/>
  <c r="BI114" i="6"/>
  <c r="BI125" i="6" s="1"/>
  <c r="BG96" i="7" l="1"/>
  <c r="BG81" i="7"/>
  <c r="BG101" i="6"/>
  <c r="CG1" i="4"/>
  <c r="BG1" i="7"/>
  <c r="BG68" i="7"/>
  <c r="BG125" i="7"/>
  <c r="BG55" i="6"/>
  <c r="BG134" i="7" l="1"/>
  <c r="BG121" i="6"/>
  <c r="BG84" i="6"/>
  <c r="BG69" i="6"/>
  <c r="BG112" i="6"/>
  <c r="BG114" i="6" s="1"/>
  <c r="BG114" i="7"/>
  <c r="BG127" i="7" s="1"/>
  <c r="CG18" i="4"/>
  <c r="BG67" i="7"/>
  <c r="BG6" i="7"/>
  <c r="CG21" i="4"/>
  <c r="CG67" i="4"/>
  <c r="CG108" i="4"/>
  <c r="BG98" i="7"/>
  <c r="BF81" i="7"/>
  <c r="BF68" i="7"/>
  <c r="CF1" i="4"/>
  <c r="BF1" i="7"/>
  <c r="BF134" i="7"/>
  <c r="BF125" i="7"/>
  <c r="BF114" i="7"/>
  <c r="BF96" i="7"/>
  <c r="BF121" i="6"/>
  <c r="BF112" i="6"/>
  <c r="BF101" i="6"/>
  <c r="BF84" i="6"/>
  <c r="BF55" i="6"/>
  <c r="CG27" i="4" l="1"/>
  <c r="BG139" i="7"/>
  <c r="BG86" i="6"/>
  <c r="BG125" i="6"/>
  <c r="BG32" i="7"/>
  <c r="BG18" i="7"/>
  <c r="BG20" i="7" s="1"/>
  <c r="BF69" i="6"/>
  <c r="BF86" i="6" s="1"/>
  <c r="BF127" i="7"/>
  <c r="BF139" i="7" s="1"/>
  <c r="BF98" i="7"/>
  <c r="BF67" i="7"/>
  <c r="BF6" i="7"/>
  <c r="BF114" i="6"/>
  <c r="BF125" i="6" s="1"/>
  <c r="BG34" i="7" l="1"/>
  <c r="BG38" i="7" s="1"/>
  <c r="BG42" i="7" s="1"/>
  <c r="BG47" i="7" s="1"/>
  <c r="BG49" i="7" s="1"/>
  <c r="BF18" i="7"/>
  <c r="BF20" i="7" s="1"/>
  <c r="BF32" i="7"/>
  <c r="BF34" i="7" l="1"/>
  <c r="BF38" i="7" s="1"/>
  <c r="BF42" i="7" s="1"/>
  <c r="BF47" i="7" s="1"/>
  <c r="BF49" i="7" s="1"/>
  <c r="BD1" i="7" l="1"/>
  <c r="BD67" i="7" s="1"/>
  <c r="BC1" i="7"/>
  <c r="BC67" i="7" s="1"/>
  <c r="BC68" i="7"/>
  <c r="CD1" i="4"/>
  <c r="CC1" i="4"/>
  <c r="BD123" i="6"/>
  <c r="BC121" i="6"/>
  <c r="BD120" i="6"/>
  <c r="BD119" i="6"/>
  <c r="BD118" i="6"/>
  <c r="BD117" i="6"/>
  <c r="BC112" i="6"/>
  <c r="BD111" i="6"/>
  <c r="BD110" i="6"/>
  <c r="BD109" i="6"/>
  <c r="BD108" i="6"/>
  <c r="BD107" i="6"/>
  <c r="BD106" i="6"/>
  <c r="BD105" i="6"/>
  <c r="BD104" i="6"/>
  <c r="BC101" i="6"/>
  <c r="BD100" i="6"/>
  <c r="BD99" i="6"/>
  <c r="BD98" i="6"/>
  <c r="BD97" i="6"/>
  <c r="BD96" i="6"/>
  <c r="BD95" i="6"/>
  <c r="BD94" i="6"/>
  <c r="BD93" i="6"/>
  <c r="BD92" i="6"/>
  <c r="BD91" i="6"/>
  <c r="BC84" i="6"/>
  <c r="BD83" i="6"/>
  <c r="BD82" i="6"/>
  <c r="BD81" i="6"/>
  <c r="BD80" i="6"/>
  <c r="BD79" i="6"/>
  <c r="BD78" i="6"/>
  <c r="BD77" i="6"/>
  <c r="BD76" i="6"/>
  <c r="BD75" i="6"/>
  <c r="BD74" i="6"/>
  <c r="BD73" i="6"/>
  <c r="BD72" i="6"/>
  <c r="BC69" i="6"/>
  <c r="BD68" i="6"/>
  <c r="BD67" i="6"/>
  <c r="BD66" i="6"/>
  <c r="BD65" i="6"/>
  <c r="BD64" i="6"/>
  <c r="BD63" i="6"/>
  <c r="BD62" i="6"/>
  <c r="BD61" i="6"/>
  <c r="BD56" i="6"/>
  <c r="BD68" i="7" s="1"/>
  <c r="BD55" i="6"/>
  <c r="BC55" i="6"/>
  <c r="BD30" i="6"/>
  <c r="BC30" i="6"/>
  <c r="BD16" i="6"/>
  <c r="BC16" i="6"/>
  <c r="BD6" i="6"/>
  <c r="BC6" i="6"/>
  <c r="CD178" i="4"/>
  <c r="CD176" i="4"/>
  <c r="CD165" i="4"/>
  <c r="CD160" i="4"/>
  <c r="CD152" i="4"/>
  <c r="CD142" i="4"/>
  <c r="CD141" i="4"/>
  <c r="CD140" i="4"/>
  <c r="CD139" i="4"/>
  <c r="CD138" i="4"/>
  <c r="CD137" i="4"/>
  <c r="CD108" i="4"/>
  <c r="CC108" i="4"/>
  <c r="CC67" i="4"/>
  <c r="CD21" i="4"/>
  <c r="CC21" i="4"/>
  <c r="CD18" i="4"/>
  <c r="CC18" i="4"/>
  <c r="BD136" i="7"/>
  <c r="BC134" i="7"/>
  <c r="BD133" i="7"/>
  <c r="BD132" i="7"/>
  <c r="BD131" i="7"/>
  <c r="BD130" i="7"/>
  <c r="BC125" i="7"/>
  <c r="BD124" i="7"/>
  <c r="BD123" i="7"/>
  <c r="BD122" i="7"/>
  <c r="BD121" i="7"/>
  <c r="BD120" i="7"/>
  <c r="BD119" i="7"/>
  <c r="BD118" i="7"/>
  <c r="BC114" i="7"/>
  <c r="BD113" i="7"/>
  <c r="BD112" i="7"/>
  <c r="BD111" i="7"/>
  <c r="BD110" i="7"/>
  <c r="BD109" i="7"/>
  <c r="BD108" i="7"/>
  <c r="BD107" i="7"/>
  <c r="BD106" i="7"/>
  <c r="BD105" i="7"/>
  <c r="BD104" i="7"/>
  <c r="BC96" i="7"/>
  <c r="BD95" i="7"/>
  <c r="BD94" i="7"/>
  <c r="BD93" i="7"/>
  <c r="BD92" i="7"/>
  <c r="BD91" i="7"/>
  <c r="BD90" i="7"/>
  <c r="BD89" i="7"/>
  <c r="BD88" i="7"/>
  <c r="BD87" i="7"/>
  <c r="BD86" i="7"/>
  <c r="BD85" i="7"/>
  <c r="BD84" i="7"/>
  <c r="BC81" i="7"/>
  <c r="BD80" i="7"/>
  <c r="BD79" i="7"/>
  <c r="BD78" i="7"/>
  <c r="BD77" i="7"/>
  <c r="BD76" i="7"/>
  <c r="BD75" i="7"/>
  <c r="BD74" i="7"/>
  <c r="BD73" i="7"/>
  <c r="BD54" i="7"/>
  <c r="BD32" i="7"/>
  <c r="BC32" i="7"/>
  <c r="BD18" i="7"/>
  <c r="BC18" i="7"/>
  <c r="BD6" i="7"/>
  <c r="BC6" i="7"/>
  <c r="CD27" i="4" l="1"/>
  <c r="BC20" i="7"/>
  <c r="BC34" i="7" s="1"/>
  <c r="BC38" i="7" s="1"/>
  <c r="BC42" i="7" s="1"/>
  <c r="BC47" i="7" s="1"/>
  <c r="BC49" i="7" s="1"/>
  <c r="BD96" i="7"/>
  <c r="BD125" i="7"/>
  <c r="BD134" i="7"/>
  <c r="BD84" i="6"/>
  <c r="BD112" i="6"/>
  <c r="CC27" i="4"/>
  <c r="BC114" i="6"/>
  <c r="BC125" i="6" s="1"/>
  <c r="BC18" i="6"/>
  <c r="BC32" i="6" s="1"/>
  <c r="BC36" i="6" s="1"/>
  <c r="BC40" i="6" s="1"/>
  <c r="BC44" i="6" s="1"/>
  <c r="BD18" i="6"/>
  <c r="BD32" i="6" s="1"/>
  <c r="BD36" i="6" s="1"/>
  <c r="BD40" i="6" s="1"/>
  <c r="BD44" i="6" s="1"/>
  <c r="BD20" i="7"/>
  <c r="BD34" i="7" s="1"/>
  <c r="BD38" i="7" s="1"/>
  <c r="BD42" i="7" s="1"/>
  <c r="BD47" i="7" s="1"/>
  <c r="BD49" i="7" s="1"/>
  <c r="BD114" i="7"/>
  <c r="BD81" i="7"/>
  <c r="BC98" i="7"/>
  <c r="BC127" i="7"/>
  <c r="BC139" i="7" s="1"/>
  <c r="BD69" i="6"/>
  <c r="BC86" i="6"/>
  <c r="BD101" i="6"/>
  <c r="BD121" i="6"/>
  <c r="BD98" i="7" l="1"/>
  <c r="BD127" i="7"/>
  <c r="BD139" i="7" s="1"/>
  <c r="BD114" i="6"/>
  <c r="BD125" i="6" s="1"/>
  <c r="BD86" i="6"/>
  <c r="CE1" i="4"/>
  <c r="BE134" i="7"/>
  <c r="BE125" i="7"/>
  <c r="BE114" i="7"/>
  <c r="BE96" i="7"/>
  <c r="BE81" i="7"/>
  <c r="BE68" i="7"/>
  <c r="BE1" i="7"/>
  <c r="BE67" i="7" s="1"/>
  <c r="BE121" i="6"/>
  <c r="BE101" i="6"/>
  <c r="BE84" i="6"/>
  <c r="BE69" i="6"/>
  <c r="BE55" i="6"/>
  <c r="BE98" i="7" l="1"/>
  <c r="BE112" i="6"/>
  <c r="BE114" i="6" s="1"/>
  <c r="BE125" i="6" s="1"/>
  <c r="BE127" i="7"/>
  <c r="BE139" i="7" s="1"/>
  <c r="BE86" i="6"/>
  <c r="BA6" i="6" l="1"/>
  <c r="BA16" i="6"/>
  <c r="BA30" i="6"/>
  <c r="BA18" i="6" l="1"/>
  <c r="BA32" i="6" s="1"/>
  <c r="BA36" i="6" s="1"/>
  <c r="BA40" i="6" s="1"/>
  <c r="BA44" i="6" s="1"/>
  <c r="BV67" i="4"/>
  <c r="BU67" i="4"/>
  <c r="BX67" i="4"/>
  <c r="BY67" i="4"/>
  <c r="BZ67" i="4"/>
  <c r="CA67" i="4"/>
  <c r="CB67" i="4" l="1"/>
  <c r="CA108" i="4" l="1"/>
  <c r="CA21" i="4"/>
  <c r="CA18" i="4"/>
  <c r="BA121" i="6"/>
  <c r="BA112" i="6"/>
  <c r="BA101" i="6"/>
  <c r="AZ101" i="6"/>
  <c r="BA84" i="6"/>
  <c r="BA69" i="6"/>
  <c r="CB1" i="4"/>
  <c r="CA1" i="4"/>
  <c r="BA134" i="7"/>
  <c r="BA125" i="7"/>
  <c r="BA114" i="7"/>
  <c r="BA96" i="7"/>
  <c r="BA81" i="7"/>
  <c r="BB68" i="7"/>
  <c r="BA68" i="7"/>
  <c r="BB1" i="7"/>
  <c r="BA1" i="7"/>
  <c r="BA67" i="7" s="1"/>
  <c r="BA6" i="7"/>
  <c r="BA18" i="7"/>
  <c r="BA32" i="7"/>
  <c r="CA27" i="4" l="1"/>
  <c r="BA86" i="6"/>
  <c r="BA114" i="6"/>
  <c r="BA125" i="6" s="1"/>
  <c r="BA127" i="7"/>
  <c r="BA139" i="7" s="1"/>
  <c r="BA98" i="7"/>
  <c r="BA20" i="7"/>
  <c r="BA34" i="7" s="1"/>
  <c r="BA38" i="7" s="1"/>
  <c r="BA42" i="7" s="1"/>
  <c r="BA47" i="7" s="1"/>
  <c r="BA49" i="7" s="1"/>
  <c r="AR1" i="7" l="1"/>
  <c r="AR67" i="7" s="1"/>
  <c r="AV1" i="7"/>
  <c r="AV67" i="7" s="1"/>
  <c r="AW1" i="7"/>
  <c r="AW67" i="7" s="1"/>
  <c r="AX1" i="7"/>
  <c r="AX67" i="7" s="1"/>
  <c r="AR6" i="7"/>
  <c r="AV6" i="7"/>
  <c r="AW6" i="7"/>
  <c r="AX6" i="7"/>
  <c r="AY6" i="7"/>
  <c r="AR18" i="7"/>
  <c r="AV18" i="7"/>
  <c r="AW18" i="7"/>
  <c r="AX18" i="7"/>
  <c r="AY18" i="7"/>
  <c r="AR32" i="7"/>
  <c r="AV32" i="7"/>
  <c r="AW32" i="7"/>
  <c r="AX32" i="7"/>
  <c r="AY32" i="7"/>
  <c r="AX54" i="7"/>
  <c r="AY54" i="7" s="1"/>
  <c r="AR68" i="7"/>
  <c r="AV68" i="7"/>
  <c r="AW68" i="7"/>
  <c r="AX68" i="7"/>
  <c r="AY73" i="7"/>
  <c r="AY74" i="7"/>
  <c r="AY75" i="7"/>
  <c r="AY76" i="7"/>
  <c r="AY77" i="7"/>
  <c r="AY78" i="7"/>
  <c r="AY79" i="7"/>
  <c r="AY80" i="7"/>
  <c r="AR81" i="7"/>
  <c r="AV81" i="7"/>
  <c r="AW81" i="7"/>
  <c r="AX81" i="7"/>
  <c r="AY84" i="7"/>
  <c r="AY85" i="7"/>
  <c r="AY86" i="7"/>
  <c r="AY87" i="7"/>
  <c r="AY88" i="7"/>
  <c r="AY89" i="7"/>
  <c r="AY90" i="7"/>
  <c r="AY91" i="7"/>
  <c r="AY92" i="7"/>
  <c r="AY93" i="7"/>
  <c r="AY94" i="7"/>
  <c r="AY95" i="7"/>
  <c r="AP96" i="7"/>
  <c r="AR96" i="7"/>
  <c r="AV96" i="7"/>
  <c r="AW96" i="7"/>
  <c r="AX96" i="7"/>
  <c r="AY104" i="7"/>
  <c r="AY105" i="7"/>
  <c r="AY106" i="7"/>
  <c r="AY107" i="7"/>
  <c r="AY108" i="7"/>
  <c r="AY109" i="7"/>
  <c r="AY110" i="7"/>
  <c r="AY111" i="7"/>
  <c r="AY112" i="7"/>
  <c r="AY113" i="7"/>
  <c r="AR114" i="7"/>
  <c r="AV114" i="7"/>
  <c r="AW114" i="7"/>
  <c r="AX114" i="7"/>
  <c r="AY117" i="7"/>
  <c r="AY118" i="7"/>
  <c r="AY119" i="7"/>
  <c r="AY120" i="7"/>
  <c r="AY121" i="7"/>
  <c r="AY122" i="7"/>
  <c r="AY123" i="7"/>
  <c r="AY124" i="7"/>
  <c r="AJ125" i="7"/>
  <c r="AR125" i="7"/>
  <c r="AV125" i="7"/>
  <c r="AW125" i="7"/>
  <c r="AX125" i="7"/>
  <c r="AY130" i="7"/>
  <c r="AY131" i="7"/>
  <c r="AY132" i="7"/>
  <c r="AY133" i="7"/>
  <c r="AR134" i="7"/>
  <c r="AV134" i="7"/>
  <c r="AW134" i="7"/>
  <c r="AX134" i="7"/>
  <c r="AY136" i="7"/>
  <c r="AJ139" i="7"/>
  <c r="AY20" i="7" l="1"/>
  <c r="AY34" i="7" s="1"/>
  <c r="AY38" i="7" s="1"/>
  <c r="AY42" i="7" s="1"/>
  <c r="AY47" i="7" s="1"/>
  <c r="AY49" i="7" s="1"/>
  <c r="AV98" i="7"/>
  <c r="AX98" i="7"/>
  <c r="AV20" i="7"/>
  <c r="AV34" i="7" s="1"/>
  <c r="AV38" i="7" s="1"/>
  <c r="AV42" i="7" s="1"/>
  <c r="AV47" i="7" s="1"/>
  <c r="AV49" i="7" s="1"/>
  <c r="AX127" i="7"/>
  <c r="AX139" i="7" s="1"/>
  <c r="AW98" i="7"/>
  <c r="AY125" i="7"/>
  <c r="AY81" i="7"/>
  <c r="AR127" i="7"/>
  <c r="AR139" i="7" s="1"/>
  <c r="AR20" i="7"/>
  <c r="AR34" i="7" s="1"/>
  <c r="AR38" i="7" s="1"/>
  <c r="AR42" i="7" s="1"/>
  <c r="AR47" i="7" s="1"/>
  <c r="AR49" i="7" s="1"/>
  <c r="AY96" i="7"/>
  <c r="AW127" i="7"/>
  <c r="AW139" i="7" s="1"/>
  <c r="AY114" i="7"/>
  <c r="AV127" i="7"/>
  <c r="AV139" i="7" s="1"/>
  <c r="AY134" i="7"/>
  <c r="AR98" i="7"/>
  <c r="AX20" i="7"/>
  <c r="AX34" i="7" s="1"/>
  <c r="AX38" i="7" s="1"/>
  <c r="AX42" i="7" s="1"/>
  <c r="AX47" i="7" s="1"/>
  <c r="AX49" i="7" s="1"/>
  <c r="AW20" i="7"/>
  <c r="AW34" i="7" s="1"/>
  <c r="AW38" i="7" s="1"/>
  <c r="AW42" i="7" s="1"/>
  <c r="AW47" i="7" s="1"/>
  <c r="AW49" i="7" s="1"/>
  <c r="AY127" i="7" l="1"/>
  <c r="AY139" i="7" s="1"/>
  <c r="AY98" i="7"/>
  <c r="BB134" i="7"/>
  <c r="BB125" i="7"/>
  <c r="BB114" i="7"/>
  <c r="BB96" i="7"/>
  <c r="BB81" i="7"/>
  <c r="BB121" i="6"/>
  <c r="BB112" i="6"/>
  <c r="BB101" i="6"/>
  <c r="BB84" i="6"/>
  <c r="BB69" i="6"/>
  <c r="BB55" i="6"/>
  <c r="BB127" i="7" l="1"/>
  <c r="BB139" i="7" s="1"/>
  <c r="BB98" i="7"/>
  <c r="BB67" i="7"/>
  <c r="BB86" i="6"/>
  <c r="BB114" i="6"/>
  <c r="BB125" i="6" s="1"/>
  <c r="BB32" i="7" l="1"/>
  <c r="AZ68" i="7" l="1"/>
  <c r="BZ1" i="4"/>
  <c r="AZ1" i="7"/>
  <c r="BZ108" i="4"/>
  <c r="BZ21" i="4"/>
  <c r="BZ18" i="4"/>
  <c r="AZ134" i="7"/>
  <c r="AZ125" i="7"/>
  <c r="AZ112" i="6"/>
  <c r="AZ55" i="6"/>
  <c r="AZ30" i="6"/>
  <c r="AZ16" i="6"/>
  <c r="AZ6" i="6"/>
  <c r="BZ27" i="4" l="1"/>
  <c r="AZ6" i="7"/>
  <c r="AZ18" i="6"/>
  <c r="AZ32" i="6" s="1"/>
  <c r="AZ36" i="6" s="1"/>
  <c r="AZ40" i="6" s="1"/>
  <c r="AZ44" i="6" s="1"/>
  <c r="AZ81" i="7"/>
  <c r="AZ96" i="7"/>
  <c r="AZ114" i="7"/>
  <c r="AZ127" i="7" s="1"/>
  <c r="AZ139" i="7" s="1"/>
  <c r="AZ69" i="6"/>
  <c r="AZ84" i="6"/>
  <c r="AZ114" i="6"/>
  <c r="AZ121" i="6"/>
  <c r="AZ67" i="7"/>
  <c r="AZ32" i="7" l="1"/>
  <c r="AZ125" i="6"/>
  <c r="AZ18" i="7"/>
  <c r="AZ20" i="7" s="1"/>
  <c r="AZ86" i="6"/>
  <c r="AZ98" i="7"/>
  <c r="AY30" i="6"/>
  <c r="BY108" i="4"/>
  <c r="AZ34" i="7" l="1"/>
  <c r="AZ38" i="7" s="1"/>
  <c r="AZ42" i="7" s="1"/>
  <c r="AZ47" i="7" s="1"/>
  <c r="AZ49" i="7" s="1"/>
  <c r="AY75" i="6" l="1"/>
  <c r="AY123" i="6"/>
  <c r="AY120" i="6"/>
  <c r="AY111" i="6"/>
  <c r="AY110" i="6"/>
  <c r="AY109" i="6"/>
  <c r="AY106" i="6"/>
  <c r="AY93" i="6" l="1"/>
  <c r="BY18" i="4"/>
  <c r="BY152" i="4"/>
  <c r="BY21" i="4" l="1"/>
  <c r="BY27" i="4" s="1"/>
  <c r="BX1" i="4" l="1"/>
  <c r="BY142" i="4"/>
  <c r="BY141" i="4"/>
  <c r="BY140" i="4"/>
  <c r="BY139" i="4"/>
  <c r="BY138" i="4"/>
  <c r="BY137" i="4"/>
  <c r="BX108" i="4"/>
  <c r="BX18" i="4"/>
  <c r="BX21" i="4"/>
  <c r="AY119" i="6"/>
  <c r="AY118" i="6"/>
  <c r="AY117" i="6"/>
  <c r="AY108" i="6"/>
  <c r="AY107" i="6"/>
  <c r="AY105" i="6"/>
  <c r="AY104" i="6"/>
  <c r="AY100" i="6"/>
  <c r="AY99" i="6"/>
  <c r="AY98" i="6"/>
  <c r="AY97" i="6"/>
  <c r="AY96" i="6"/>
  <c r="AY95" i="6"/>
  <c r="AY94" i="6"/>
  <c r="AY92" i="6"/>
  <c r="AY91" i="6"/>
  <c r="AY83" i="6"/>
  <c r="AY82" i="6"/>
  <c r="AY81" i="6"/>
  <c r="AY80" i="6"/>
  <c r="AY79" i="6"/>
  <c r="AY78" i="6"/>
  <c r="AY77" i="6"/>
  <c r="AY76" i="6"/>
  <c r="AY74" i="6"/>
  <c r="AY73" i="6"/>
  <c r="AY72" i="6"/>
  <c r="AY68" i="6"/>
  <c r="AY67" i="6"/>
  <c r="AY66" i="6"/>
  <c r="AY65" i="6"/>
  <c r="AY64" i="6"/>
  <c r="AY63" i="6"/>
  <c r="AY62" i="6"/>
  <c r="AY61" i="6"/>
  <c r="AY101" i="6" l="1"/>
  <c r="AY69" i="6"/>
  <c r="AY84" i="6"/>
  <c r="AY112" i="6"/>
  <c r="AY121" i="6"/>
  <c r="BX27" i="4"/>
  <c r="BY176" i="4"/>
  <c r="BY160" i="4"/>
  <c r="BY178" i="4"/>
  <c r="AY114" i="6" l="1"/>
  <c r="AY125" i="6" s="1"/>
  <c r="AY86" i="6"/>
  <c r="AX121" i="6" l="1"/>
  <c r="AX112" i="6"/>
  <c r="AX101" i="6"/>
  <c r="AX84" i="6"/>
  <c r="AX69" i="6"/>
  <c r="AX55" i="6"/>
  <c r="AY16" i="6" l="1"/>
  <c r="AX30" i="6"/>
  <c r="AX6" i="6"/>
  <c r="AY6" i="6"/>
  <c r="AX114" i="6"/>
  <c r="AX125" i="6" s="1"/>
  <c r="AX16" i="6"/>
  <c r="AX86" i="6"/>
  <c r="AW84" i="6"/>
  <c r="AY18" i="6" l="1"/>
  <c r="AY32" i="6" s="1"/>
  <c r="AY36" i="6" s="1"/>
  <c r="AY40" i="6" s="1"/>
  <c r="AY44" i="6" s="1"/>
  <c r="AX18" i="6"/>
  <c r="AX32" i="6" s="1"/>
  <c r="AX36" i="6" s="1"/>
  <c r="AX40" i="6" s="1"/>
  <c r="AX44" i="6" s="1"/>
  <c r="AW16" i="6" l="1"/>
  <c r="BW21" i="4" l="1"/>
  <c r="BW1" i="4"/>
  <c r="BW18" i="4"/>
  <c r="AW121" i="6"/>
  <c r="AW112" i="6"/>
  <c r="AW101" i="6"/>
  <c r="AW69" i="6"/>
  <c r="AW55" i="6"/>
  <c r="BW108" i="4" l="1"/>
  <c r="AW114" i="6"/>
  <c r="AW125" i="6" s="1"/>
  <c r="BW27" i="4"/>
  <c r="AW86" i="6"/>
  <c r="BV108" i="4" l="1"/>
  <c r="BV1" i="4"/>
  <c r="AV121" i="6"/>
  <c r="AV112" i="6"/>
  <c r="AV101" i="6"/>
  <c r="AV84" i="6"/>
  <c r="AV69" i="6"/>
  <c r="AV55" i="6"/>
  <c r="AV16" i="6"/>
  <c r="AV6" i="6"/>
  <c r="AV18" i="6" l="1"/>
  <c r="AV32" i="6" s="1"/>
  <c r="AV36" i="6" s="1"/>
  <c r="AV40" i="6" s="1"/>
  <c r="AV44" i="6" s="1"/>
  <c r="AV114" i="6"/>
  <c r="AV125" i="6" s="1"/>
  <c r="AV86" i="6"/>
  <c r="BR21" i="4" l="1"/>
  <c r="BR108" i="4" l="1"/>
  <c r="BR18" i="4"/>
  <c r="BR27" i="4" s="1"/>
  <c r="BR1" i="4"/>
  <c r="AR121" i="6"/>
  <c r="AR84" i="6"/>
  <c r="AR69" i="6"/>
  <c r="AR55" i="6"/>
  <c r="AR30" i="6"/>
  <c r="AR16" i="6"/>
  <c r="AR6" i="6"/>
  <c r="AR18" i="6" l="1"/>
  <c r="AR32" i="6" s="1"/>
  <c r="AR101" i="6"/>
  <c r="AR112" i="6"/>
  <c r="AR86" i="6"/>
  <c r="AR36" i="6" l="1"/>
  <c r="AR114" i="6"/>
  <c r="AR125" i="6" s="1"/>
  <c r="AR40" i="6" l="1"/>
  <c r="BP108" i="4"/>
  <c r="AR44" i="6" l="1"/>
  <c r="BI67" i="4"/>
  <c r="BH67" i="4"/>
  <c r="BG67" i="4"/>
  <c r="BF67" i="4"/>
  <c r="BO108" i="4" l="1"/>
  <c r="BM67" i="4" l="1"/>
  <c r="BL67" i="4"/>
  <c r="BK67" i="4"/>
  <c r="AF68" i="7" l="1"/>
  <c r="AF67" i="7"/>
  <c r="C54" i="4" l="1"/>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54" i="4"/>
  <c r="BC108" i="4" l="1"/>
  <c r="BB108" i="4"/>
  <c r="AC68" i="7" l="1"/>
  <c r="BC158" i="4" l="1"/>
  <c r="AC101" i="6" l="1"/>
  <c r="AC1" i="7"/>
  <c r="AC67" i="7" s="1"/>
  <c r="AC55" i="6"/>
  <c r="AC114" i="6" l="1"/>
  <c r="BA108" i="4"/>
  <c r="BA41" i="4"/>
  <c r="Z68" i="7" l="1"/>
  <c r="Z67" i="7"/>
  <c r="Y67" i="7"/>
  <c r="Z56" i="6"/>
  <c r="Z55" i="6"/>
  <c r="Y55" i="6"/>
  <c r="BC41" i="4" l="1"/>
  <c r="AW6" i="6" l="1"/>
  <c r="AW18" i="6" l="1"/>
  <c r="AW30" i="6" l="1"/>
  <c r="AW32" i="6" s="1"/>
  <c r="AW36" i="6" s="1"/>
  <c r="AW40" i="6" s="1"/>
  <c r="AW44" i="6" s="1"/>
  <c r="BB6" i="7" l="1"/>
  <c r="BB18" i="7" l="1"/>
  <c r="BB20" i="7" s="1"/>
  <c r="BB34" i="7" s="1"/>
  <c r="BB38" i="7" s="1"/>
  <c r="BB42" i="7" s="1"/>
  <c r="BB47" i="7" s="1"/>
  <c r="BB49" i="7" s="1"/>
  <c r="CB21" i="4" l="1"/>
  <c r="BW67" i="4" l="1"/>
  <c r="CB18" i="4"/>
  <c r="CB27" i="4" l="1"/>
  <c r="BB6" i="6" l="1"/>
  <c r="CB108" i="4" l="1"/>
  <c r="BB16" i="6" l="1"/>
  <c r="BB18" i="6" s="1"/>
  <c r="BB30" i="6" l="1"/>
  <c r="BB32" i="6" s="1"/>
  <c r="BB36" i="6" s="1"/>
  <c r="BB40" i="6" l="1"/>
  <c r="BB44" i="6" s="1"/>
  <c r="CE108" i="4" l="1"/>
  <c r="CE21" i="4" l="1"/>
  <c r="CE18" i="4"/>
  <c r="CE27" i="4" l="1"/>
  <c r="BE6" i="6" l="1"/>
  <c r="BE16" i="6" l="1"/>
  <c r="BE18" i="6" s="1"/>
  <c r="BE30" i="6" l="1"/>
  <c r="BE32" i="6" s="1"/>
  <c r="BE36" i="6" s="1"/>
  <c r="BE32" i="7" l="1"/>
  <c r="BE18" i="7"/>
  <c r="BE6" i="7" l="1"/>
  <c r="BE20" i="7" s="1"/>
  <c r="BE34" i="7" s="1"/>
  <c r="BE38" i="7" s="1"/>
  <c r="BE40" i="6" l="1"/>
  <c r="BE44" i="6" s="1"/>
  <c r="BE42" i="7"/>
  <c r="BE47" i="7" s="1"/>
  <c r="BE49" i="7" s="1"/>
  <c r="BF6" i="6" l="1"/>
  <c r="BF16" i="6" l="1"/>
  <c r="BF18" i="6" s="1"/>
  <c r="BF30" i="6" l="1"/>
  <c r="BF32" i="6" s="1"/>
  <c r="BF36" i="6" s="1"/>
  <c r="BF40" i="6" l="1"/>
  <c r="BF44" i="6" s="1"/>
  <c r="CF108" i="4" l="1"/>
  <c r="CF67" i="4" l="1"/>
  <c r="CF21" i="4" l="1"/>
  <c r="CF18" i="4"/>
  <c r="CF27" i="4" l="1"/>
  <c r="BG6" i="6" l="1"/>
  <c r="BG30" i="6" l="1"/>
  <c r="BG16" i="6" l="1"/>
  <c r="BG18" i="6" s="1"/>
  <c r="BG32" i="6" s="1"/>
  <c r="BG36" i="6" s="1"/>
  <c r="BG40" i="6" l="1"/>
  <c r="BG44" i="6" s="1"/>
  <c r="CI142" i="4" l="1"/>
  <c r="CI141" i="4"/>
  <c r="CI140" i="4"/>
  <c r="CI139" i="4"/>
  <c r="CI138" i="4"/>
  <c r="CI137" i="4"/>
  <c r="CI107" i="4" l="1"/>
  <c r="CH108" i="4" l="1"/>
  <c r="BH6" i="7" l="1"/>
  <c r="BH6" i="6" l="1"/>
  <c r="BI6" i="6" l="1"/>
  <c r="BH16" i="6" l="1"/>
  <c r="BH18" i="6" s="1"/>
  <c r="BH18" i="7" l="1"/>
  <c r="BH20" i="7" s="1"/>
  <c r="BH30" i="6"/>
  <c r="BH32" i="6" s="1"/>
  <c r="BH36" i="6" s="1"/>
  <c r="BH32" i="7" l="1"/>
  <c r="BH34" i="7" s="1"/>
  <c r="BH38" i="7" s="1"/>
  <c r="BI16" i="6"/>
  <c r="BI18" i="6" s="1"/>
  <c r="BI30" i="6" l="1"/>
  <c r="BI32" i="6" s="1"/>
  <c r="BI36" i="6" s="1"/>
  <c r="BH40" i="6" l="1"/>
  <c r="BH44" i="6" s="1"/>
  <c r="BH42" i="7"/>
  <c r="BH47" i="7" s="1"/>
  <c r="BH49" i="7" s="1"/>
  <c r="BI40" i="6"/>
  <c r="BI44" i="6" s="1"/>
  <c r="BI6" i="7" l="1"/>
  <c r="BI32" i="7" l="1"/>
  <c r="BI18" i="7"/>
  <c r="BI20" i="7" s="1"/>
  <c r="BI34" i="7" s="1"/>
  <c r="BI38" i="7" s="1"/>
  <c r="BI42" i="7" s="1"/>
  <c r="BI47" i="7" s="1"/>
  <c r="BI49" i="7" s="1"/>
  <c r="BK6" i="6" l="1"/>
  <c r="BK16" i="6" l="1"/>
  <c r="BK18" i="6" s="1"/>
  <c r="BK30" i="6" l="1"/>
  <c r="BK32" i="6" s="1"/>
  <c r="BK36" i="6" s="1"/>
  <c r="BK40" i="6" l="1"/>
  <c r="BK44" i="6" s="1"/>
  <c r="CK108" i="4" l="1"/>
  <c r="BL16" i="6" l="1"/>
  <c r="BL18" i="6" s="1"/>
  <c r="BL30" i="6" l="1"/>
  <c r="BL32" i="6" s="1"/>
  <c r="CL108" i="4" l="1"/>
  <c r="BL36" i="6" l="1"/>
  <c r="BL40" i="6" s="1"/>
  <c r="BL44" i="6" s="1"/>
  <c r="BM6" i="6" l="1"/>
  <c r="BN6" i="6" l="1"/>
  <c r="BM16" i="6" l="1"/>
  <c r="BM18" i="6" s="1"/>
  <c r="BN16" i="6" l="1"/>
  <c r="BN18" i="6" s="1"/>
  <c r="BM30" i="6"/>
  <c r="BM32" i="6" s="1"/>
  <c r="BN30" i="6" l="1"/>
  <c r="BN32" i="6" s="1"/>
  <c r="BM36" i="6" l="1"/>
  <c r="BM40" i="6" s="1"/>
  <c r="BM44" i="6" s="1"/>
  <c r="BN36" i="6" l="1"/>
  <c r="BN40" i="6" s="1"/>
  <c r="BN44" i="6" s="1"/>
  <c r="CS21" i="4" l="1"/>
  <c r="CS18" i="4"/>
  <c r="CR21" i="4"/>
  <c r="CR18" i="4"/>
  <c r="CR27" i="4" l="1"/>
  <c r="CS27" i="4"/>
  <c r="CR295" i="4" l="1"/>
  <c r="CS295" i="4"/>
  <c r="BR6" i="6" l="1"/>
  <c r="BS6" i="6" l="1"/>
  <c r="BR16" i="6" l="1"/>
  <c r="BR18" i="6" s="1"/>
  <c r="BS16" i="6"/>
  <c r="BS18" i="6" s="1"/>
  <c r="BR30" i="6" l="1"/>
  <c r="BR32" i="6" s="1"/>
  <c r="BS30" i="6" l="1"/>
  <c r="BS32" i="6" s="1"/>
  <c r="BS36" i="6" s="1"/>
  <c r="CS108" i="4" l="1"/>
  <c r="CR108" i="4" l="1"/>
  <c r="BR36" i="6" l="1"/>
  <c r="BR40" i="6" s="1"/>
  <c r="BR44" i="6" s="1"/>
  <c r="BS40" i="6" l="1"/>
  <c r="BS44" i="6" s="1"/>
  <c r="BT6" i="6" l="1"/>
  <c r="BT16" i="6" l="1"/>
  <c r="BT18" i="6" s="1"/>
  <c r="BT30" i="6" l="1"/>
  <c r="BT32" i="6" s="1"/>
  <c r="CT108" i="4" l="1"/>
  <c r="BT36" i="6" l="1"/>
  <c r="BT40" i="6" s="1"/>
  <c r="BT44" i="6" s="1"/>
  <c r="CT295" i="4" l="1"/>
  <c r="CT18" i="4"/>
  <c r="CT21" i="4" l="1"/>
  <c r="CT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Deepika. Gupta</author>
  </authors>
  <commentList>
    <comment ref="Y8" authorId="0" shapeId="0" xr:uid="{00000000-0006-0000-0100-000001000000}">
      <text>
        <r>
          <rPr>
            <b/>
            <sz val="9"/>
            <color indexed="81"/>
            <rFont val="Tahoma"/>
            <family val="2"/>
          </rPr>
          <t>$ 1,792 incl one-off Employee Expense</t>
        </r>
        <r>
          <rPr>
            <sz val="9"/>
            <color indexed="81"/>
            <rFont val="Tahoma"/>
            <family val="2"/>
          </rPr>
          <t xml:space="preserve">
</t>
        </r>
      </text>
    </comment>
    <comment ref="Z8" authorId="0" shapeId="0" xr:uid="{00000000-0006-0000-0100-000002000000}">
      <text>
        <r>
          <rPr>
            <b/>
            <sz val="9"/>
            <color indexed="81"/>
            <rFont val="Tahoma"/>
            <family val="2"/>
          </rPr>
          <t>$ 6,243 incl one-off Employee Expense</t>
        </r>
        <r>
          <rPr>
            <sz val="9"/>
            <color indexed="81"/>
            <rFont val="Tahoma"/>
            <family val="2"/>
          </rPr>
          <t xml:space="preserve">
</t>
        </r>
      </text>
    </comment>
    <comment ref="Y16" authorId="0" shapeId="0" xr:uid="{00000000-0006-0000-0100-000003000000}">
      <text>
        <r>
          <rPr>
            <b/>
            <sz val="9"/>
            <color indexed="81"/>
            <rFont val="Tahoma"/>
            <family val="2"/>
          </rPr>
          <t>$ 2,496 incl one-off Employee Expense</t>
        </r>
        <r>
          <rPr>
            <sz val="9"/>
            <color indexed="81"/>
            <rFont val="Tahoma"/>
            <family val="2"/>
          </rPr>
          <t xml:space="preserve">
</t>
        </r>
      </text>
    </comment>
    <comment ref="Z16" authorId="0" shapeId="0" xr:uid="{00000000-0006-0000-0100-000004000000}">
      <text>
        <r>
          <rPr>
            <b/>
            <sz val="9"/>
            <color indexed="81"/>
            <rFont val="Tahoma"/>
            <family val="2"/>
          </rPr>
          <t>8,894 incl one-off Employee Expense</t>
        </r>
        <r>
          <rPr>
            <sz val="9"/>
            <color indexed="81"/>
            <rFont val="Tahoma"/>
            <family val="2"/>
          </rPr>
          <t xml:space="preserve">
</t>
        </r>
      </text>
    </comment>
    <comment ref="Y18" authorId="0" shapeId="0" xr:uid="{00000000-0006-0000-0100-000005000000}">
      <text>
        <r>
          <rPr>
            <b/>
            <sz val="9"/>
            <color indexed="81"/>
            <rFont val="Tahoma"/>
            <family val="2"/>
          </rPr>
          <t>$ 1,404 incl one-off Employee Expense</t>
        </r>
        <r>
          <rPr>
            <sz val="9"/>
            <color indexed="81"/>
            <rFont val="Tahoma"/>
            <family val="2"/>
          </rPr>
          <t xml:space="preserve">
</t>
        </r>
      </text>
    </comment>
    <comment ref="Z18" authorId="0" shapeId="0" xr:uid="{00000000-0006-0000-0100-000006000000}">
      <text>
        <r>
          <rPr>
            <b/>
            <sz val="9"/>
            <color indexed="81"/>
            <rFont val="Tahoma"/>
            <family val="2"/>
          </rPr>
          <t>6,560 incl one-off Employee Expense</t>
        </r>
      </text>
    </comment>
    <comment ref="Y22" authorId="0" shapeId="0" xr:uid="{00000000-0006-0000-0100-000007000000}">
      <text>
        <r>
          <rPr>
            <b/>
            <sz val="9"/>
            <color indexed="81"/>
            <rFont val="Tahoma"/>
            <family val="2"/>
          </rPr>
          <t>$ 572 incl one-off Employee Expense</t>
        </r>
        <r>
          <rPr>
            <sz val="9"/>
            <color indexed="81"/>
            <rFont val="Tahoma"/>
            <family val="2"/>
          </rPr>
          <t xml:space="preserve">
</t>
        </r>
      </text>
    </comment>
    <comment ref="Z22" authorId="0" shapeId="0" xr:uid="{00000000-0006-0000-0100-000008000000}">
      <text>
        <r>
          <rPr>
            <b/>
            <sz val="9"/>
            <color indexed="81"/>
            <rFont val="Tahoma"/>
            <family val="2"/>
          </rPr>
          <t>$ 2,036 incl one-off Employee Expense</t>
        </r>
        <r>
          <rPr>
            <sz val="9"/>
            <color indexed="81"/>
            <rFont val="Tahoma"/>
            <family val="2"/>
          </rPr>
          <t xml:space="preserve">
</t>
        </r>
      </text>
    </comment>
    <comment ref="Y30" authorId="0" shapeId="0" xr:uid="{00000000-0006-0000-0100-000009000000}">
      <text>
        <r>
          <rPr>
            <b/>
            <sz val="9"/>
            <color indexed="81"/>
            <rFont val="Tahoma"/>
            <family val="2"/>
          </rPr>
          <t>$ 766 incl one-off Employee Expense</t>
        </r>
        <r>
          <rPr>
            <sz val="9"/>
            <color indexed="81"/>
            <rFont val="Tahoma"/>
            <family val="2"/>
          </rPr>
          <t xml:space="preserve">
</t>
        </r>
      </text>
    </comment>
    <comment ref="Z30" authorId="0" shapeId="0" xr:uid="{00000000-0006-0000-0100-00000A000000}">
      <text>
        <r>
          <rPr>
            <b/>
            <sz val="9"/>
            <color indexed="81"/>
            <rFont val="Tahoma"/>
            <family val="2"/>
          </rPr>
          <t>$ 2,833 incl one-off Employee Expense</t>
        </r>
      </text>
    </comment>
    <comment ref="BA30" authorId="1" shapeId="0" xr:uid="{11D20C34-50AE-4C4D-BDCA-A8E9B30F64DE}">
      <text>
        <r>
          <rPr>
            <b/>
            <sz val="9"/>
            <color indexed="81"/>
            <rFont val="Tahoma"/>
            <family val="2"/>
          </rPr>
          <t>962 incl one-off Legal claim provision</t>
        </r>
      </text>
    </comment>
    <comment ref="BQ30" authorId="2" shapeId="0" xr:uid="{2EAFAD6A-3461-4EC8-B3E0-D26E0E5D98B5}">
      <text>
        <r>
          <rPr>
            <b/>
            <sz val="9"/>
            <color indexed="81"/>
            <rFont val="Tahoma"/>
            <family val="2"/>
          </rPr>
          <t>1,264 incl one off legal claim provision</t>
        </r>
      </text>
    </comment>
    <comment ref="BS30" authorId="2" shapeId="0" xr:uid="{F22AF223-F475-4FAB-BA96-5EF2BEB0B367}">
      <text>
        <r>
          <rPr>
            <b/>
            <sz val="9"/>
            <color indexed="81"/>
            <rFont val="Tahoma"/>
            <family val="2"/>
          </rPr>
          <t>4,702 incl one off legal claim provision</t>
        </r>
      </text>
    </comment>
    <comment ref="Y32" authorId="0" shapeId="0" xr:uid="{00000000-0006-0000-0100-00000B000000}">
      <text>
        <r>
          <rPr>
            <b/>
            <sz val="9"/>
            <color indexed="81"/>
            <rFont val="Tahoma"/>
            <family val="2"/>
          </rPr>
          <t>$ 638 incl one-off Employee Expense</t>
        </r>
        <r>
          <rPr>
            <sz val="9"/>
            <color indexed="81"/>
            <rFont val="Tahoma"/>
            <family val="2"/>
          </rPr>
          <t xml:space="preserve">
</t>
        </r>
      </text>
    </comment>
    <comment ref="Z32" authorId="0" shapeId="0" xr:uid="{00000000-0006-0000-0100-00000C000000}">
      <text>
        <r>
          <rPr>
            <b/>
            <sz val="9"/>
            <color indexed="81"/>
            <rFont val="Tahoma"/>
            <family val="2"/>
          </rPr>
          <t>$ 3,727 incl one-off Employee Expense</t>
        </r>
        <r>
          <rPr>
            <sz val="9"/>
            <color indexed="81"/>
            <rFont val="Tahoma"/>
            <family val="2"/>
          </rPr>
          <t xml:space="preserve">
</t>
        </r>
      </text>
    </comment>
    <comment ref="BA32" authorId="1" shapeId="0" xr:uid="{F936087A-84B0-4774-ACA9-5019AA474ED8}">
      <text>
        <r>
          <rPr>
            <b/>
            <sz val="9"/>
            <color indexed="81"/>
            <rFont val="Tahoma"/>
            <family val="2"/>
          </rPr>
          <t>1,257 incl one-off Legal claim provision</t>
        </r>
      </text>
    </comment>
    <comment ref="BQ32" authorId="2" shapeId="0" xr:uid="{6811CD81-CECF-4BE0-A641-2AAE15DD9401}">
      <text>
        <r>
          <rPr>
            <b/>
            <sz val="9"/>
            <color indexed="81"/>
            <rFont val="Tahoma"/>
            <family val="2"/>
          </rPr>
          <t>1,706 incl one off legal claim provision</t>
        </r>
      </text>
    </comment>
    <comment ref="BS32" authorId="2" shapeId="0" xr:uid="{1D124125-EFEA-4A63-8783-B2F6A202FCCF}">
      <text>
        <r>
          <rPr>
            <b/>
            <sz val="9"/>
            <color indexed="81"/>
            <rFont val="Tahoma"/>
            <family val="2"/>
          </rPr>
          <t>7,043 incl one off legal claim provision</t>
        </r>
      </text>
    </comment>
    <comment ref="BQ34" authorId="2" shapeId="0" xr:uid="{AC221829-1782-45A4-8A69-ABEE722BD365}">
      <text>
        <r>
          <rPr>
            <b/>
            <sz val="9"/>
            <color indexed="81"/>
            <rFont val="Tahoma"/>
            <family val="2"/>
          </rPr>
          <t>76 incl one off legal claim provision</t>
        </r>
      </text>
    </comment>
    <comment ref="BS34" authorId="2" shapeId="0" xr:uid="{69DF7422-2C9A-4021-9AC7-FB2B9605AA71}">
      <text>
        <r>
          <rPr>
            <b/>
            <sz val="9"/>
            <color indexed="81"/>
            <rFont val="Tahoma"/>
            <family val="2"/>
          </rPr>
          <t>441 incl one off legal claim provision</t>
        </r>
      </text>
    </comment>
    <comment ref="Y36" authorId="0" shapeId="0" xr:uid="{00000000-0006-0000-0100-00000D000000}">
      <text>
        <r>
          <rPr>
            <b/>
            <sz val="9"/>
            <color indexed="81"/>
            <rFont val="Tahoma"/>
            <family val="2"/>
          </rPr>
          <t>$ 820 incl one-off Employee Expense</t>
        </r>
        <r>
          <rPr>
            <sz val="9"/>
            <color indexed="81"/>
            <rFont val="Tahoma"/>
            <family val="2"/>
          </rPr>
          <t xml:space="preserve">
</t>
        </r>
      </text>
    </comment>
    <comment ref="Z36" authorId="0" shapeId="0" xr:uid="{00000000-0006-0000-0100-00000E000000}">
      <text>
        <r>
          <rPr>
            <b/>
            <sz val="9"/>
            <color indexed="81"/>
            <rFont val="Tahoma"/>
            <family val="2"/>
          </rPr>
          <t>$4,240 incl one-off Employee Expense</t>
        </r>
      </text>
    </comment>
    <comment ref="BA36" authorId="1" shapeId="0" xr:uid="{2D950304-9B62-42F9-A448-EBB61D0DA70E}">
      <text>
        <r>
          <rPr>
            <b/>
            <sz val="9"/>
            <color indexed="81"/>
            <rFont val="Tahoma"/>
            <family val="2"/>
          </rPr>
          <t>1,358 incl one-off Legal claim provision</t>
        </r>
      </text>
    </comment>
    <comment ref="BQ36" authorId="2" shapeId="0" xr:uid="{0DD5C251-7D77-4759-9B4E-46F4E10A5550}">
      <text>
        <r>
          <rPr>
            <b/>
            <sz val="9"/>
            <color indexed="81"/>
            <rFont val="Tahoma"/>
            <family val="2"/>
          </rPr>
          <t>1,782 incl one off legal claim provision</t>
        </r>
      </text>
    </comment>
    <comment ref="BS36" authorId="2" shapeId="0" xr:uid="{4E52565B-A522-47C7-A658-A559732E29B1}">
      <text>
        <r>
          <rPr>
            <b/>
            <sz val="9"/>
            <color indexed="81"/>
            <rFont val="Tahoma"/>
            <family val="2"/>
          </rPr>
          <t>7,484 incl one off legal claim provision</t>
        </r>
      </text>
    </comment>
    <comment ref="Y38" authorId="0" shapeId="0" xr:uid="{00000000-0006-0000-0100-00000F000000}">
      <text>
        <r>
          <rPr>
            <b/>
            <sz val="9"/>
            <color indexed="81"/>
            <rFont val="Tahoma"/>
            <family val="2"/>
          </rPr>
          <t>$194 incl one-off Employee Expense</t>
        </r>
      </text>
    </comment>
    <comment ref="Z38" authorId="0" shapeId="0" xr:uid="{00000000-0006-0000-0100-000010000000}">
      <text>
        <r>
          <rPr>
            <b/>
            <sz val="9"/>
            <color indexed="81"/>
            <rFont val="Tahoma"/>
            <family val="2"/>
          </rPr>
          <t>$ 994 incl one-off Employee Expense</t>
        </r>
        <r>
          <rPr>
            <sz val="9"/>
            <color indexed="81"/>
            <rFont val="Tahoma"/>
            <family val="2"/>
          </rPr>
          <t xml:space="preserve">
</t>
        </r>
      </text>
    </comment>
    <comment ref="BA38" authorId="1" shapeId="0" xr:uid="{E03170FA-970E-4015-94CA-D8BE4ADC42B1}">
      <text>
        <r>
          <rPr>
            <b/>
            <sz val="9"/>
            <color indexed="81"/>
            <rFont val="Tahoma"/>
            <family val="2"/>
          </rPr>
          <t>342 incl one-off Legal claim provision</t>
        </r>
      </text>
    </comment>
    <comment ref="BQ38" authorId="2" shapeId="0" xr:uid="{0D217995-C034-4101-BAB5-087F29B25150}">
      <text>
        <r>
          <rPr>
            <b/>
            <sz val="9"/>
            <color indexed="81"/>
            <rFont val="Tahoma"/>
            <family val="2"/>
          </rPr>
          <t>448 incl one off legal claim provision</t>
        </r>
      </text>
    </comment>
    <comment ref="BS38" authorId="2" shapeId="0" xr:uid="{D74F9867-8B7F-4753-8E12-D40C6BEA82D6}">
      <text>
        <r>
          <rPr>
            <b/>
            <sz val="9"/>
            <color indexed="81"/>
            <rFont val="Tahoma"/>
            <family val="2"/>
          </rPr>
          <t>1,919 incl one off legal claim provision</t>
        </r>
      </text>
    </comment>
    <comment ref="Y40" authorId="0" shapeId="0" xr:uid="{00000000-0006-0000-0100-000011000000}">
      <text>
        <r>
          <rPr>
            <b/>
            <sz val="9"/>
            <color indexed="81"/>
            <rFont val="Tahoma"/>
            <family val="2"/>
          </rPr>
          <t>$ 627 incl one-off Employee Expense</t>
        </r>
      </text>
    </comment>
    <comment ref="Z40" authorId="0" shapeId="0" xr:uid="{00000000-0006-0000-0100-000012000000}">
      <text>
        <r>
          <rPr>
            <b/>
            <sz val="9"/>
            <color indexed="81"/>
            <rFont val="Tahoma"/>
            <family val="2"/>
          </rPr>
          <t>$ 3,246 incl one-off Employee Expense</t>
        </r>
        <r>
          <rPr>
            <sz val="9"/>
            <color indexed="81"/>
            <rFont val="Tahoma"/>
            <family val="2"/>
          </rPr>
          <t xml:space="preserve">
</t>
        </r>
      </text>
    </comment>
    <comment ref="BA40" authorId="1" shapeId="0" xr:uid="{A921BE8E-DB92-4803-8C4D-4603E16161D0}">
      <text>
        <r>
          <rPr>
            <b/>
            <sz val="9"/>
            <color indexed="81"/>
            <rFont val="Tahoma"/>
            <family val="2"/>
          </rPr>
          <t>1,016 incl one-off Legal claim provision</t>
        </r>
      </text>
    </comment>
    <comment ref="BQ40" authorId="2" shapeId="0" xr:uid="{AD25AA77-5AF1-42BB-8E90-0C392BB6185A}">
      <text>
        <r>
          <rPr>
            <b/>
            <sz val="9"/>
            <color indexed="81"/>
            <rFont val="Tahoma"/>
            <family val="2"/>
          </rPr>
          <t>1,334 incl one off legal claim provision</t>
        </r>
      </text>
    </comment>
    <comment ref="BS40" authorId="2" shapeId="0" xr:uid="{D9BA7EF0-A574-48FA-9FB3-170719ED8681}">
      <text>
        <r>
          <rPr>
            <b/>
            <sz val="9"/>
            <color indexed="81"/>
            <rFont val="Tahoma"/>
            <family val="2"/>
          </rPr>
          <t>5,565 incl one off legal claim provision</t>
        </r>
      </text>
    </comment>
    <comment ref="Y42" authorId="0" shapeId="0" xr:uid="{00000000-0006-0000-0100-000013000000}">
      <text>
        <r>
          <rPr>
            <b/>
            <sz val="9"/>
            <color indexed="81"/>
            <rFont val="Tahoma"/>
            <family val="2"/>
          </rPr>
          <t>$ (5) incl one-off Employee Expense</t>
        </r>
        <r>
          <rPr>
            <sz val="9"/>
            <color indexed="81"/>
            <rFont val="Tahoma"/>
            <family val="2"/>
          </rPr>
          <t xml:space="preserve">
</t>
        </r>
      </text>
    </comment>
    <comment ref="Z42" authorId="0" shapeId="0" xr:uid="{00000000-0006-0000-0100-000014000000}">
      <text>
        <r>
          <rPr>
            <b/>
            <sz val="9"/>
            <color indexed="81"/>
            <rFont val="Tahoma"/>
            <family val="2"/>
          </rPr>
          <t>$ (34) incl one-off Employee Expense</t>
        </r>
      </text>
    </comment>
    <comment ref="Y44" authorId="0" shapeId="0" xr:uid="{00000000-0006-0000-0100-000015000000}">
      <text>
        <r>
          <rPr>
            <b/>
            <sz val="9"/>
            <color indexed="81"/>
            <rFont val="Tahoma"/>
            <family val="2"/>
          </rPr>
          <t>$ 621</t>
        </r>
        <r>
          <rPr>
            <sz val="9"/>
            <color indexed="81"/>
            <rFont val="Tahoma"/>
            <family val="2"/>
          </rPr>
          <t xml:space="preserve"> </t>
        </r>
        <r>
          <rPr>
            <b/>
            <sz val="9"/>
            <color indexed="81"/>
            <rFont val="Tahoma"/>
            <family val="2"/>
          </rPr>
          <t>incl one-off Employee Expense</t>
        </r>
      </text>
    </comment>
    <comment ref="Z44" authorId="0" shapeId="0" xr:uid="{00000000-0006-0000-0100-000016000000}">
      <text>
        <r>
          <rPr>
            <b/>
            <sz val="9"/>
            <color indexed="81"/>
            <rFont val="Tahoma"/>
            <family val="2"/>
          </rPr>
          <t>$ 3,212 incl one-off Employee Expense</t>
        </r>
      </text>
    </comment>
    <comment ref="BA44" authorId="1" shapeId="0" xr:uid="{56A147ED-BEE6-47AC-82ED-79F7DE159960}">
      <text>
        <r>
          <rPr>
            <b/>
            <sz val="9"/>
            <color indexed="81"/>
            <rFont val="Tahoma"/>
            <family val="2"/>
          </rPr>
          <t>1,012 incl one-off Legal claim provision</t>
        </r>
      </text>
    </comment>
    <comment ref="BQ44" authorId="2" shapeId="0" xr:uid="{D192FC26-88F3-4F5B-B382-7F1C73FFC862}">
      <text>
        <r>
          <rPr>
            <b/>
            <sz val="9"/>
            <color indexed="81"/>
            <rFont val="Tahoma"/>
            <family val="2"/>
          </rPr>
          <t>1,329 incl one off legal claim provision</t>
        </r>
      </text>
    </comment>
    <comment ref="BS44" authorId="2" shapeId="0" xr:uid="{BB0E83DD-5BFA-407D-9B0F-5BEB9DE2197D}">
      <text>
        <r>
          <rPr>
            <b/>
            <sz val="9"/>
            <color indexed="81"/>
            <rFont val="Tahoma"/>
            <family val="2"/>
          </rPr>
          <t>5,542 incl one off legal claim provision</t>
        </r>
      </text>
    </comment>
    <comment ref="Y46" authorId="0" shapeId="0" xr:uid="{00000000-0006-0000-0100-000017000000}">
      <text>
        <r>
          <rPr>
            <b/>
            <sz val="9"/>
            <color indexed="81"/>
            <rFont val="Tahoma"/>
            <family val="2"/>
          </rPr>
          <t>$ 0.32 incl one-off Employee Expense</t>
        </r>
        <r>
          <rPr>
            <sz val="9"/>
            <color indexed="81"/>
            <rFont val="Tahoma"/>
            <family val="2"/>
          </rPr>
          <t xml:space="preserve">
</t>
        </r>
      </text>
    </comment>
    <comment ref="Z46" authorId="0" shapeId="0" xr:uid="{00000000-0006-0000-0100-000018000000}">
      <text>
        <r>
          <rPr>
            <b/>
            <sz val="9"/>
            <color indexed="81"/>
            <rFont val="Tahoma"/>
            <family val="2"/>
          </rPr>
          <t>$1.64 incl one-off Employee Expense</t>
        </r>
      </text>
    </comment>
    <comment ref="BA46" authorId="1" shapeId="0" xr:uid="{3FAE1EB9-C9F3-4602-A99B-A38C6C36C92E}">
      <text>
        <r>
          <rPr>
            <b/>
            <sz val="9"/>
            <color indexed="81"/>
            <rFont val="Tahoma"/>
            <family val="2"/>
          </rPr>
          <t>0.27 incl one-off Legal claim provision</t>
        </r>
      </text>
    </comment>
    <comment ref="BQ46" authorId="2" shapeId="0" xr:uid="{791E22FE-AB91-498A-88F2-C3E1F85A3E42}">
      <text>
        <r>
          <rPr>
            <b/>
            <sz val="9"/>
            <color indexed="81"/>
            <rFont val="Tahoma"/>
            <family val="2"/>
          </rPr>
          <t>0.36 incl one off legal claim provision</t>
        </r>
      </text>
    </comment>
    <comment ref="BS46" authorId="2" shapeId="0" xr:uid="{DED0D9B8-1C3E-4879-90A8-CACC6CA349CD}">
      <text>
        <r>
          <rPr>
            <b/>
            <sz val="9"/>
            <color indexed="81"/>
            <rFont val="Tahoma"/>
            <family val="2"/>
          </rPr>
          <t>1.52 incl one off legal claim provision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s>
  <commentList>
    <comment ref="Y10" authorId="0" shapeId="0" xr:uid="{00000000-0006-0000-0200-000001000000}">
      <text>
        <r>
          <rPr>
            <b/>
            <sz val="9"/>
            <color indexed="81"/>
            <rFont val="Tahoma"/>
            <family val="2"/>
          </rPr>
          <t>111,294 incl one-off Employee Expense</t>
        </r>
      </text>
    </comment>
    <comment ref="Z10" authorId="0" shapeId="0" xr:uid="{00000000-0006-0000-0200-000002000000}">
      <text>
        <r>
          <rPr>
            <b/>
            <sz val="9"/>
            <color indexed="81"/>
            <rFont val="Tahoma"/>
            <family val="2"/>
          </rPr>
          <t>382,553 incl one-off Employee Expense</t>
        </r>
      </text>
    </comment>
    <comment ref="Y18" authorId="0" shapeId="0" xr:uid="{00000000-0006-0000-0200-000003000000}">
      <text>
        <r>
          <rPr>
            <b/>
            <sz val="9"/>
            <color indexed="81"/>
            <rFont val="Tahoma"/>
            <family val="2"/>
          </rPr>
          <t>154,996 incl one-off Employee Expense</t>
        </r>
      </text>
    </comment>
    <comment ref="Z18" authorId="0" shapeId="0" xr:uid="{00000000-0006-0000-0200-000004000000}">
      <text>
        <r>
          <rPr>
            <b/>
            <sz val="9"/>
            <color indexed="81"/>
            <rFont val="Tahoma"/>
            <family val="2"/>
          </rPr>
          <t>544,992 incl one-off Employee Expense</t>
        </r>
      </text>
    </comment>
    <comment ref="Y20" authorId="0" shapeId="0" xr:uid="{00000000-0006-0000-0200-000005000000}">
      <text>
        <r>
          <rPr>
            <b/>
            <sz val="9"/>
            <color indexed="81"/>
            <rFont val="Tahoma"/>
            <family val="2"/>
          </rPr>
          <t>87,202 incl one-off Employee Expense</t>
        </r>
      </text>
    </comment>
    <comment ref="Z20" authorId="0" shapeId="0" xr:uid="{00000000-0006-0000-0200-000006000000}">
      <text>
        <r>
          <rPr>
            <b/>
            <sz val="9"/>
            <color indexed="81"/>
            <rFont val="Tahoma"/>
            <family val="2"/>
          </rPr>
          <t>401,492 incl one-off Employee Expense</t>
        </r>
      </text>
    </comment>
    <comment ref="Y24" authorId="0" shapeId="0" xr:uid="{00000000-0006-0000-0200-000007000000}">
      <text>
        <r>
          <rPr>
            <b/>
            <sz val="9"/>
            <color indexed="81"/>
            <rFont val="Tahoma"/>
            <family val="2"/>
          </rPr>
          <t>35,527 incl one-off Employee Expense</t>
        </r>
      </text>
    </comment>
    <comment ref="Z24" authorId="0" shapeId="0" xr:uid="{00000000-0006-0000-0200-000008000000}">
      <text>
        <r>
          <rPr>
            <b/>
            <sz val="9"/>
            <color indexed="81"/>
            <rFont val="Tahoma"/>
            <family val="2"/>
          </rPr>
          <t>124,734 incl one-off Employee Expense</t>
        </r>
      </text>
    </comment>
    <comment ref="Y32" authorId="0" shapeId="0" xr:uid="{00000000-0006-0000-0200-000009000000}">
      <text>
        <r>
          <rPr>
            <b/>
            <sz val="9"/>
            <color indexed="81"/>
            <rFont val="Tahoma"/>
            <family val="2"/>
          </rPr>
          <t>47,570 incl one-off Employee Expense</t>
        </r>
      </text>
    </comment>
    <comment ref="Z32" authorId="0" shapeId="0" xr:uid="{00000000-0006-0000-0200-00000A000000}">
      <text>
        <r>
          <rPr>
            <b/>
            <sz val="9"/>
            <color indexed="81"/>
            <rFont val="Tahoma"/>
            <family val="2"/>
          </rPr>
          <t>173,527 incl one-off Employee Expense</t>
        </r>
        <r>
          <rPr>
            <sz val="9"/>
            <color indexed="81"/>
            <rFont val="Tahoma"/>
            <family val="2"/>
          </rPr>
          <t xml:space="preserve">
</t>
        </r>
      </text>
    </comment>
    <comment ref="BA32" authorId="1" shapeId="0" xr:uid="{F3A10491-8371-4135-B9FE-630E0A0FEF22}">
      <text>
        <r>
          <rPr>
            <b/>
            <sz val="9"/>
            <color indexed="81"/>
            <rFont val="Tahoma"/>
            <family val="2"/>
          </rPr>
          <t>71,230 incl incl one-off Legal claim provision</t>
        </r>
      </text>
    </comment>
    <comment ref="BQ32" authorId="1" shapeId="0" xr:uid="{A6756760-34E2-45BD-9E87-70CCABD825C4}">
      <text>
        <r>
          <rPr>
            <b/>
            <sz val="9"/>
            <color indexed="81"/>
            <rFont val="Tahoma"/>
            <family val="2"/>
          </rPr>
          <t>1,05,150 incl incl one-off Legal claim provision</t>
        </r>
      </text>
    </comment>
    <comment ref="BS32" authorId="1" shapeId="0" xr:uid="{FF8184EE-4912-4350-8F6F-007758AFA568}">
      <text>
        <r>
          <rPr>
            <b/>
            <sz val="9"/>
            <color indexed="81"/>
            <rFont val="Tahoma"/>
            <family val="2"/>
          </rPr>
          <t>3,89,450 incl incl one-off Legal claim provision</t>
        </r>
      </text>
    </comment>
    <comment ref="Y34" authorId="0" shapeId="0" xr:uid="{00000000-0006-0000-0200-00000B000000}">
      <text>
        <r>
          <rPr>
            <b/>
            <sz val="9"/>
            <color indexed="81"/>
            <rFont val="Tahoma"/>
            <family val="2"/>
          </rPr>
          <t>39,632 incl one-off Employee Expense</t>
        </r>
      </text>
    </comment>
    <comment ref="Z34" authorId="0" shapeId="0" xr:uid="{00000000-0006-0000-0200-00000C000000}">
      <text>
        <r>
          <rPr>
            <b/>
            <sz val="9"/>
            <color indexed="81"/>
            <rFont val="Tahoma"/>
            <family val="2"/>
          </rPr>
          <t>227,965 incl one-off Employee Expense</t>
        </r>
        <r>
          <rPr>
            <sz val="9"/>
            <color indexed="81"/>
            <rFont val="Tahoma"/>
            <family val="2"/>
          </rPr>
          <t xml:space="preserve">
</t>
        </r>
      </text>
    </comment>
    <comment ref="BA34" authorId="1" shapeId="0" xr:uid="{7EB7507F-5A9C-4C27-AE6D-D8E7EF55D438}">
      <text>
        <r>
          <rPr>
            <b/>
            <sz val="9"/>
            <color indexed="81"/>
            <rFont val="Tahoma"/>
            <family val="2"/>
          </rPr>
          <t>92,970 incl incl one-off Legal claim provision</t>
        </r>
      </text>
    </comment>
    <comment ref="BQ34" authorId="1" shapeId="0" xr:uid="{75C64DC0-3CF2-4186-8651-1AF26B78B1FB}">
      <text>
        <r>
          <rPr>
            <b/>
            <sz val="9"/>
            <color indexed="81"/>
            <rFont val="Tahoma"/>
            <family val="2"/>
          </rPr>
          <t>1,41,970 incl incl one-off Legal claim provision</t>
        </r>
      </text>
    </comment>
    <comment ref="BS34" authorId="1" shapeId="0" xr:uid="{BB6162AA-9425-40FC-A4BB-BBD5F61D8A30}">
      <text>
        <r>
          <rPr>
            <b/>
            <sz val="9"/>
            <color indexed="81"/>
            <rFont val="Tahoma"/>
            <family val="2"/>
          </rPr>
          <t>5,83,530 incl incl one-off Legal claim provision</t>
        </r>
      </text>
    </comment>
    <comment ref="Y35" authorId="0" shapeId="0" xr:uid="{00000000-0006-0000-0200-00000D000000}">
      <text>
        <r>
          <rPr>
            <b/>
            <sz val="9"/>
            <color indexed="81"/>
            <rFont val="Tahoma"/>
            <family val="2"/>
          </rPr>
          <t>47,570 incl one-off Employee Expense</t>
        </r>
      </text>
    </comment>
    <comment ref="Z35" authorId="0" shapeId="0" xr:uid="{00000000-0006-0000-0200-00000E000000}">
      <text>
        <r>
          <rPr>
            <b/>
            <sz val="9"/>
            <color indexed="81"/>
            <rFont val="Tahoma"/>
            <family val="2"/>
          </rPr>
          <t>173,527 incl one-off Employee Expense</t>
        </r>
        <r>
          <rPr>
            <sz val="9"/>
            <color indexed="81"/>
            <rFont val="Tahoma"/>
            <family val="2"/>
          </rPr>
          <t xml:space="preserve">
</t>
        </r>
      </text>
    </comment>
    <comment ref="BQ36" authorId="1" shapeId="0" xr:uid="{6C4BDEC8-F4BF-45C7-9B1E-1B61ECCAF16C}">
      <text>
        <r>
          <rPr>
            <b/>
            <sz val="9"/>
            <color indexed="81"/>
            <rFont val="Tahoma"/>
            <family val="2"/>
          </rPr>
          <t>6,320 incl incl one-off Legal claim provision</t>
        </r>
      </text>
    </comment>
    <comment ref="BS36" authorId="1" shapeId="0" xr:uid="{0514BB12-D09A-406C-BE60-894B0FFBE942}">
      <text>
        <r>
          <rPr>
            <b/>
            <sz val="9"/>
            <color indexed="81"/>
            <rFont val="Tahoma"/>
            <family val="2"/>
          </rPr>
          <t>36,440 incl incl one-off Legal claim provision</t>
        </r>
      </text>
    </comment>
    <comment ref="Y38" authorId="0" shapeId="0" xr:uid="{00000000-0006-0000-0200-00000F000000}">
      <text>
        <r>
          <rPr>
            <b/>
            <sz val="9"/>
            <color indexed="81"/>
            <rFont val="Tahoma"/>
            <family val="2"/>
          </rPr>
          <t>50,923 incl one-off Employee Expense</t>
        </r>
      </text>
    </comment>
    <comment ref="Z38" authorId="0" shapeId="0" xr:uid="{00000000-0006-0000-0200-000010000000}">
      <text>
        <r>
          <rPr>
            <b/>
            <sz val="9"/>
            <color indexed="81"/>
            <rFont val="Tahoma"/>
            <family val="2"/>
          </rPr>
          <t>259,362 incl one-off Employee Expense</t>
        </r>
        <r>
          <rPr>
            <sz val="9"/>
            <color indexed="81"/>
            <rFont val="Tahoma"/>
            <family val="2"/>
          </rPr>
          <t xml:space="preserve">
</t>
        </r>
      </text>
    </comment>
    <comment ref="BA38" authorId="1" shapeId="0" xr:uid="{AF5229C7-AF1D-405B-A9DC-47726458034C}">
      <text>
        <r>
          <rPr>
            <b/>
            <sz val="9"/>
            <color indexed="81"/>
            <rFont val="Tahoma"/>
            <family val="2"/>
          </rPr>
          <t>100,370 incl incl one-off Legal claim provision</t>
        </r>
      </text>
    </comment>
    <comment ref="BQ38" authorId="1" shapeId="0" xr:uid="{0F41BF6F-DCD8-43BE-A728-5BC20FE5012B}">
      <text>
        <r>
          <rPr>
            <b/>
            <sz val="9"/>
            <color indexed="81"/>
            <rFont val="Tahoma"/>
            <family val="2"/>
          </rPr>
          <t>1,48,290 incl incl one-off Legal claim provision</t>
        </r>
      </text>
    </comment>
    <comment ref="BS38" authorId="1" shapeId="0" xr:uid="{61407B02-8030-4EDE-BD39-2E987E313503}">
      <text>
        <r>
          <rPr>
            <b/>
            <sz val="9"/>
            <color indexed="81"/>
            <rFont val="Tahoma"/>
            <family val="2"/>
          </rPr>
          <t>6,19,970 incl incl one-off Legal claim provision</t>
        </r>
      </text>
    </comment>
    <comment ref="Y40" authorId="0" shapeId="0" xr:uid="{00000000-0006-0000-0200-000011000000}">
      <text>
        <r>
          <rPr>
            <b/>
            <sz val="9"/>
            <color indexed="81"/>
            <rFont val="Tahoma"/>
            <family val="2"/>
          </rPr>
          <t>12,018 incl one-off Employee Expense</t>
        </r>
      </text>
    </comment>
    <comment ref="Z40" authorId="0" shapeId="0" xr:uid="{00000000-0006-0000-0200-000012000000}">
      <text>
        <r>
          <rPr>
            <b/>
            <sz val="9"/>
            <color indexed="81"/>
            <rFont val="Tahoma"/>
            <family val="2"/>
          </rPr>
          <t>60,830 incl one-off Employee Expense</t>
        </r>
      </text>
    </comment>
    <comment ref="BA40" authorId="1" shapeId="0" xr:uid="{33FA7028-7F7E-4A58-BBBA-2DB4DDAAFDA2}">
      <text>
        <r>
          <rPr>
            <b/>
            <sz val="9"/>
            <color indexed="81"/>
            <rFont val="Tahoma"/>
            <family val="2"/>
          </rPr>
          <t xml:space="preserve">25,330 incl incl one-off Legal claim provision
</t>
        </r>
      </text>
    </comment>
    <comment ref="BQ40" authorId="1" shapeId="0" xr:uid="{6D39F702-F45A-4A09-AAE5-4782C5A17675}">
      <text>
        <r>
          <rPr>
            <b/>
            <sz val="9"/>
            <color indexed="81"/>
            <rFont val="Tahoma"/>
            <family val="2"/>
          </rPr>
          <t>37,320 incl incl one-off Legal claim provision</t>
        </r>
      </text>
    </comment>
    <comment ref="BS40" authorId="1" shapeId="0" xr:uid="{C7CDFBA3-E6DB-48EC-A924-DD94CC0D5C25}">
      <text>
        <r>
          <rPr>
            <b/>
            <sz val="9"/>
            <color indexed="81"/>
            <rFont val="Tahoma"/>
            <family val="2"/>
          </rPr>
          <t>1,58,980 incl incl one-off Legal claim provision</t>
        </r>
      </text>
    </comment>
    <comment ref="Y42" authorId="0" shapeId="0" xr:uid="{00000000-0006-0000-0200-000013000000}">
      <text>
        <r>
          <rPr>
            <b/>
            <sz val="9"/>
            <color indexed="81"/>
            <rFont val="Tahoma"/>
            <family val="2"/>
          </rPr>
          <t>38,905 incl one-off Employee Expense</t>
        </r>
      </text>
    </comment>
    <comment ref="Z42" authorId="0" shapeId="0" xr:uid="{00000000-0006-0000-0200-000014000000}">
      <text>
        <r>
          <rPr>
            <b/>
            <sz val="9"/>
            <color indexed="81"/>
            <rFont val="Tahoma"/>
            <family val="2"/>
          </rPr>
          <t>198,532 incl one-off Employee Expense</t>
        </r>
        <r>
          <rPr>
            <sz val="9"/>
            <color indexed="81"/>
            <rFont val="Tahoma"/>
            <family val="2"/>
          </rPr>
          <t xml:space="preserve">
</t>
        </r>
      </text>
    </comment>
    <comment ref="BA42" authorId="1" shapeId="0" xr:uid="{CE01B8A8-7FE8-4A73-A32B-14968370E5A2}">
      <text>
        <r>
          <rPr>
            <b/>
            <sz val="9"/>
            <color indexed="81"/>
            <rFont val="Tahoma"/>
            <family val="2"/>
          </rPr>
          <t>75,040 incl incl one-off Legal claim provision</t>
        </r>
      </text>
    </comment>
    <comment ref="BQ42" authorId="1" shapeId="0" xr:uid="{D9D814D6-B85E-4512-9300-EF7EA73CBCDE}">
      <text>
        <r>
          <rPr>
            <b/>
            <sz val="9"/>
            <color indexed="81"/>
            <rFont val="Tahoma"/>
            <family val="2"/>
          </rPr>
          <t>1,10,970 incl incl one-off Legal claim provision</t>
        </r>
      </text>
    </comment>
    <comment ref="BS42" authorId="1" shapeId="0" xr:uid="{5C78A17B-E0E9-4D18-9FA2-3C053707B4F7}">
      <text>
        <r>
          <rPr>
            <b/>
            <sz val="9"/>
            <color indexed="81"/>
            <rFont val="Tahoma"/>
            <family val="2"/>
          </rPr>
          <t>4,60,990 incl incl one-off Legal claim provision</t>
        </r>
      </text>
    </comment>
    <comment ref="Y45" authorId="0" shapeId="0" xr:uid="{00000000-0006-0000-0200-000015000000}">
      <text>
        <r>
          <rPr>
            <b/>
            <sz val="9"/>
            <color indexed="81"/>
            <rFont val="Tahoma"/>
            <family val="2"/>
          </rPr>
          <t>(323) incl one-off Employee Expense</t>
        </r>
      </text>
    </comment>
    <comment ref="Z45" authorId="0" shapeId="0" xr:uid="{00000000-0006-0000-0200-000016000000}">
      <text>
        <r>
          <rPr>
            <b/>
            <sz val="9"/>
            <color indexed="81"/>
            <rFont val="Tahoma"/>
            <family val="2"/>
          </rPr>
          <t>(2,048) incl one-off Employee Expense</t>
        </r>
        <r>
          <rPr>
            <sz val="9"/>
            <color indexed="81"/>
            <rFont val="Tahoma"/>
            <family val="2"/>
          </rPr>
          <t xml:space="preserve">
</t>
        </r>
      </text>
    </comment>
    <comment ref="Y47" authorId="0" shapeId="0" xr:uid="{00000000-0006-0000-0200-000017000000}">
      <text>
        <r>
          <rPr>
            <b/>
            <sz val="9"/>
            <color indexed="81"/>
            <rFont val="Tahoma"/>
            <family val="2"/>
          </rPr>
          <t>38,582 incl one-off Employee Expense</t>
        </r>
      </text>
    </comment>
    <comment ref="Z47" authorId="0" shapeId="0" xr:uid="{00000000-0006-0000-0200-000018000000}">
      <text>
        <r>
          <rPr>
            <b/>
            <sz val="9"/>
            <color indexed="81"/>
            <rFont val="Tahoma"/>
            <family val="2"/>
          </rPr>
          <t>196,484 incl one-off Employee Expense</t>
        </r>
      </text>
    </comment>
    <comment ref="BA47" authorId="1" shapeId="0" xr:uid="{B2D2C1EC-775D-48E8-B889-77B5B5C26492}">
      <text>
        <r>
          <rPr>
            <b/>
            <sz val="9"/>
            <color indexed="81"/>
            <rFont val="Tahoma"/>
            <family val="2"/>
          </rPr>
          <t>74,750 incl incl one-off Legal claim provision</t>
        </r>
      </text>
    </comment>
    <comment ref="BQ47" authorId="1" shapeId="0" xr:uid="{E7FD5B52-15B6-49E8-9AC5-9996C5D27DF8}">
      <text>
        <r>
          <rPr>
            <b/>
            <sz val="9"/>
            <color indexed="81"/>
            <rFont val="Tahoma"/>
            <family val="2"/>
          </rPr>
          <t>1,10,580 incl incl one-off Legal claim provision</t>
        </r>
      </text>
    </comment>
    <comment ref="BS47" authorId="1" shapeId="0" xr:uid="{8982D219-B273-4CA9-99BA-BB0A69D57DED}">
      <text>
        <r>
          <rPr>
            <b/>
            <sz val="9"/>
            <color indexed="81"/>
            <rFont val="Tahoma"/>
            <family val="2"/>
          </rPr>
          <t>4,59,080 incl incl one-off Legal claim provision</t>
        </r>
      </text>
    </comment>
    <comment ref="Y49" authorId="0" shapeId="0" xr:uid="{00000000-0006-0000-0200-000019000000}">
      <text>
        <r>
          <rPr>
            <b/>
            <sz val="9"/>
            <color indexed="81"/>
            <rFont val="Tahoma"/>
            <family val="2"/>
          </rPr>
          <t>38,582 incl one-off Employee Expense</t>
        </r>
      </text>
    </comment>
    <comment ref="Z49" authorId="0" shapeId="0" xr:uid="{00000000-0006-0000-0200-00001A000000}">
      <text>
        <r>
          <rPr>
            <b/>
            <sz val="9"/>
            <color indexed="81"/>
            <rFont val="Tahoma"/>
            <family val="2"/>
          </rPr>
          <t>196,484 incl one-off Employee Expense</t>
        </r>
      </text>
    </comment>
    <comment ref="BA49" authorId="1" shapeId="0" xr:uid="{B8F6CB69-2534-44B6-99B1-C1D4D729D59B}">
      <text>
        <r>
          <rPr>
            <b/>
            <sz val="9"/>
            <color indexed="81"/>
            <rFont val="Tahoma"/>
            <family val="2"/>
          </rPr>
          <t>74,750 incl incl one-off Legal claim provision</t>
        </r>
      </text>
    </comment>
    <comment ref="BQ49" authorId="1" shapeId="0" xr:uid="{D85F337B-E9DC-4DDE-B309-276FD4541A74}">
      <text>
        <r>
          <rPr>
            <b/>
            <sz val="9"/>
            <color indexed="81"/>
            <rFont val="Tahoma"/>
            <family val="2"/>
          </rPr>
          <t>1,10,580 incl incl one-off Legal claim provision</t>
        </r>
      </text>
    </comment>
    <comment ref="BS49" authorId="1" shapeId="0" xr:uid="{5270AE89-D016-482A-B428-EFDEEF3DA500}">
      <text>
        <r>
          <rPr>
            <b/>
            <sz val="9"/>
            <color indexed="81"/>
            <rFont val="Tahoma"/>
            <family val="2"/>
          </rPr>
          <t>4,59,080 incl incl one-off Legal claim provision</t>
        </r>
      </text>
    </comment>
    <comment ref="Y52" authorId="0" shapeId="0" xr:uid="{00000000-0006-0000-0200-00001B000000}">
      <text>
        <r>
          <rPr>
            <b/>
            <sz val="9"/>
            <color indexed="81"/>
            <rFont val="Tahoma"/>
            <family val="2"/>
          </rPr>
          <t>19.70 incl one-off Employee Expense</t>
        </r>
      </text>
    </comment>
    <comment ref="Z52" authorId="0" shapeId="0" xr:uid="{00000000-0006-0000-0200-00001C000000}">
      <text>
        <r>
          <rPr>
            <b/>
            <sz val="9"/>
            <color indexed="81"/>
            <rFont val="Tahoma"/>
            <family val="2"/>
          </rPr>
          <t>100.31 incl one-off Employee Expense</t>
        </r>
        <r>
          <rPr>
            <sz val="9"/>
            <color indexed="81"/>
            <rFont val="Tahoma"/>
            <family val="2"/>
          </rPr>
          <t xml:space="preserve">
</t>
        </r>
      </text>
    </comment>
    <comment ref="BA52" authorId="1" shapeId="0" xr:uid="{70973C56-9DFB-4B84-A8F1-48062C41A5DD}">
      <text>
        <r>
          <rPr>
            <b/>
            <sz val="9"/>
            <color indexed="81"/>
            <rFont val="Tahoma"/>
            <family val="2"/>
          </rPr>
          <t>19.33 incl incl one-off Legal claim provision</t>
        </r>
      </text>
    </comment>
    <comment ref="BQ52" authorId="1" shapeId="0" xr:uid="{E4D8D2FD-5E63-4196-8199-E9339F73CA14}">
      <text>
        <r>
          <rPr>
            <b/>
            <sz val="9"/>
            <color indexed="81"/>
            <rFont val="Tahoma"/>
            <family val="2"/>
          </rPr>
          <t>30.29 incl incl one-off Legal claim provision</t>
        </r>
      </text>
    </comment>
    <comment ref="BS52" authorId="1" shapeId="0" xr:uid="{56C04A82-7BE2-4601-A27C-39548C380F7D}">
      <text>
        <r>
          <rPr>
            <b/>
            <sz val="9"/>
            <color indexed="81"/>
            <rFont val="Tahoma"/>
            <family val="2"/>
          </rPr>
          <t>125.88 incl incl one-off Legal claim provision</t>
        </r>
      </text>
    </comment>
    <comment ref="V54" authorId="0" shapeId="0" xr:uid="{00000000-0006-0000-0200-00001D000000}">
      <text>
        <r>
          <rPr>
            <b/>
            <sz val="9"/>
            <color indexed="81"/>
            <rFont val="Rupee Foradian"/>
            <family val="2"/>
          </rPr>
          <t>Special Dividend of ` 40</t>
        </r>
        <r>
          <rPr>
            <sz val="9"/>
            <color indexed="81"/>
            <rFont val="Tahoma"/>
            <family val="2"/>
          </rPr>
          <t xml:space="preserve">
</t>
        </r>
      </text>
    </comment>
    <comment ref="AV54" authorId="0" shapeId="0" xr:uid="{9BC9C233-6B9C-4183-8FA9-D645DB3EFEE1}">
      <text>
        <r>
          <rPr>
            <b/>
            <sz val="9"/>
            <color indexed="81"/>
            <rFont val="Rupee Foradian"/>
            <family val="2"/>
          </rPr>
          <t>Special Dividend of ` 40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Nehal</author>
    <author>Fenil  Bharani</author>
  </authors>
  <commentList>
    <comment ref="BC34" authorId="0" shapeId="0" xr:uid="{00000000-0006-0000-0300-000001000000}">
      <text>
        <r>
          <rPr>
            <b/>
            <sz val="9"/>
            <color indexed="81"/>
            <rFont val="Tahoma"/>
            <family val="2"/>
          </rPr>
          <t>Nehal:</t>
        </r>
        <r>
          <rPr>
            <sz val="9"/>
            <color indexed="81"/>
            <rFont val="Tahoma"/>
            <family val="2"/>
          </rPr>
          <t xml:space="preserve">
Combined Global Consulting with Enterprise Solutions</t>
        </r>
      </text>
    </comment>
    <comment ref="BC53" authorId="1" shapeId="0" xr:uid="{00000000-0006-0000-0300-000002000000}">
      <text>
        <r>
          <rPr>
            <b/>
            <sz val="8"/>
            <color indexed="81"/>
            <rFont val="Tahoma"/>
            <family val="2"/>
          </rPr>
          <t>Nehal:
Includes revenue from erstwhile CMC Ltd. Starting Q4 FY16 that will be broken up and reported under the respective industry verticals.</t>
        </r>
        <r>
          <rPr>
            <sz val="8"/>
            <color indexed="81"/>
            <rFont val="Tahoma"/>
            <family val="2"/>
          </rPr>
          <t xml:space="preserve">
</t>
        </r>
      </text>
    </comment>
    <comment ref="BC54" authorId="1" shapeId="0" xr:uid="{00000000-0006-0000-0300-000003000000}">
      <text>
        <r>
          <rPr>
            <b/>
            <sz val="9"/>
            <color indexed="81"/>
            <rFont val="Tahoma"/>
            <family val="2"/>
          </rPr>
          <t>Fenil Bharani:</t>
        </r>
        <r>
          <rPr>
            <sz val="9"/>
            <color indexed="81"/>
            <rFont val="Tahoma"/>
            <family val="2"/>
          </rPr>
          <t xml:space="preserve">
Figures restated with CMC Numbers</t>
        </r>
      </text>
    </comment>
    <comment ref="BC220" authorId="1" shapeId="0" xr:uid="{00000000-0006-0000-0300-000004000000}">
      <text>
        <r>
          <rPr>
            <b/>
            <sz val="9"/>
            <color indexed="81"/>
            <rFont val="Tahoma"/>
            <family val="2"/>
          </rPr>
          <t>Fenil Bharani:</t>
        </r>
        <r>
          <rPr>
            <sz val="9"/>
            <color indexed="81"/>
            <rFont val="Tahoma"/>
            <family val="2"/>
          </rPr>
          <t xml:space="preserve">
Figures restated with CMC Numbers</t>
        </r>
      </text>
    </comment>
    <comment ref="BC232" authorId="1" shapeId="0" xr:uid="{00000000-0006-0000-0300-000005000000}">
      <text>
        <r>
          <rPr>
            <b/>
            <sz val="9"/>
            <color indexed="81"/>
            <rFont val="Tahoma"/>
            <family val="2"/>
          </rPr>
          <t>Fenil Bharani:</t>
        </r>
        <r>
          <rPr>
            <sz val="9"/>
            <color indexed="81"/>
            <rFont val="Tahoma"/>
            <family val="2"/>
          </rPr>
          <t xml:space="preserve">
Figures restated with CMC Numbers</t>
        </r>
      </text>
    </comment>
  </commentList>
</comments>
</file>

<file path=xl/sharedStrings.xml><?xml version="1.0" encoding="utf-8"?>
<sst xmlns="http://schemas.openxmlformats.org/spreadsheetml/2006/main" count="6090" uniqueCount="395">
  <si>
    <t xml:space="preserve">TCS Consolidated </t>
  </si>
  <si>
    <t xml:space="preserve"> (unaudited)</t>
  </si>
  <si>
    <t>KEY FINANCIAL AND OPERATING METRICS</t>
  </si>
  <si>
    <t xml:space="preserve">Contents  </t>
  </si>
  <si>
    <t>Sheet</t>
  </si>
  <si>
    <t>Income Statement and Balance Sheet - Consolidated, Unaudited as per IFRS (USD Mn)</t>
  </si>
  <si>
    <t>Income Statement and Balance Sheet - Consolidated, Unaudited as per IFRS (INR Mn)</t>
  </si>
  <si>
    <t>Operating Metrics</t>
  </si>
  <si>
    <t>Income Statement and Balance Sheet - Consolidated, Unaudited as per US GAAP (USD Mn)</t>
  </si>
  <si>
    <t>Income Statement and Balance Sheet - Consolidated, Unaudited as per US GAAP (INR Mn)</t>
  </si>
  <si>
    <t>TCS Consolidated Income Statement as per IFRS - USD Mn</t>
  </si>
  <si>
    <t>1Q11</t>
  </si>
  <si>
    <t>2Q11</t>
  </si>
  <si>
    <t>3Q11</t>
  </si>
  <si>
    <t>4Q11</t>
  </si>
  <si>
    <t>FY11</t>
  </si>
  <si>
    <t>1Q12</t>
  </si>
  <si>
    <t>2Q12</t>
  </si>
  <si>
    <t>3Q12</t>
  </si>
  <si>
    <t>4Q12</t>
  </si>
  <si>
    <t>FY12</t>
  </si>
  <si>
    <t>1Q13</t>
  </si>
  <si>
    <t>2Q13</t>
  </si>
  <si>
    <t>3Q13</t>
  </si>
  <si>
    <t>4Q13</t>
  </si>
  <si>
    <t>FY13</t>
  </si>
  <si>
    <t>1Q14</t>
  </si>
  <si>
    <t>2Q14</t>
  </si>
  <si>
    <t>3Q14</t>
  </si>
  <si>
    <t>4Q14</t>
  </si>
  <si>
    <t>FY14</t>
  </si>
  <si>
    <t>1Q15</t>
  </si>
  <si>
    <t>2Q15</t>
  </si>
  <si>
    <t>3Q15</t>
  </si>
  <si>
    <t>4Q15</t>
  </si>
  <si>
    <t>FY15</t>
  </si>
  <si>
    <t>1Q16</t>
  </si>
  <si>
    <t>2Q16</t>
  </si>
  <si>
    <t>3Q16</t>
  </si>
  <si>
    <t>4Q16</t>
  </si>
  <si>
    <t>FY16</t>
  </si>
  <si>
    <t>1Q17</t>
  </si>
  <si>
    <t>2Q17</t>
  </si>
  <si>
    <t>3Q17</t>
  </si>
  <si>
    <t>4Q17</t>
  </si>
  <si>
    <t>FY17</t>
  </si>
  <si>
    <t>1Q18</t>
  </si>
  <si>
    <t>2Q18</t>
  </si>
  <si>
    <t>3Q18</t>
  </si>
  <si>
    <t>4Q18</t>
  </si>
  <si>
    <t>FY18</t>
  </si>
  <si>
    <t>1Q19</t>
  </si>
  <si>
    <t>2Q19</t>
  </si>
  <si>
    <t>3Q19</t>
  </si>
  <si>
    <t>4Q19</t>
  </si>
  <si>
    <t>FY19</t>
  </si>
  <si>
    <t>1Q20</t>
  </si>
  <si>
    <t>2Q20</t>
  </si>
  <si>
    <t>3Q20</t>
  </si>
  <si>
    <t>4Q20</t>
  </si>
  <si>
    <t>FY20</t>
  </si>
  <si>
    <t>1Q21</t>
  </si>
  <si>
    <t>2Q21</t>
  </si>
  <si>
    <t>3Q21</t>
  </si>
  <si>
    <t>4Q21</t>
  </si>
  <si>
    <t>FY21</t>
  </si>
  <si>
    <t>1Q22</t>
  </si>
  <si>
    <t>EX-ADJ **</t>
  </si>
  <si>
    <t>EX-ADJ ***</t>
  </si>
  <si>
    <t>Revenue</t>
  </si>
  <si>
    <t>Information Technology and Consultancy Services</t>
  </si>
  <si>
    <t>Sale of Equipment and Software Licenses</t>
  </si>
  <si>
    <t>Total Revenue</t>
  </si>
  <si>
    <t>Employee cost</t>
  </si>
  <si>
    <t>Fees to External Consultants</t>
  </si>
  <si>
    <t>Cost of Equipment and Software Licenses</t>
  </si>
  <si>
    <t>Depreciation</t>
  </si>
  <si>
    <t>Travel</t>
  </si>
  <si>
    <t>Communication</t>
  </si>
  <si>
    <t>Facility Expenses</t>
  </si>
  <si>
    <t>Other Expenses</t>
  </si>
  <si>
    <t>Total Cost of Revenues</t>
  </si>
  <si>
    <t>Gross Profit</t>
  </si>
  <si>
    <t>Operating Expenses</t>
  </si>
  <si>
    <t>Selling, General and Administrative Expenses</t>
  </si>
  <si>
    <t>Employee Cost</t>
  </si>
  <si>
    <t>Provision for Doubtful Debts</t>
  </si>
  <si>
    <t>Total Operating Expenses</t>
  </si>
  <si>
    <t>Operating Income</t>
  </si>
  <si>
    <t>Other Income/(Exp )</t>
  </si>
  <si>
    <t>Income before Income Tax</t>
  </si>
  <si>
    <t>Income tax</t>
  </si>
  <si>
    <t>Income after income tax</t>
  </si>
  <si>
    <t>Non-controlling interests</t>
  </si>
  <si>
    <t>Net profit</t>
  </si>
  <si>
    <t>Basic and Diluted EPS (after adjusting for bonus shares)</t>
  </si>
  <si>
    <t>Weighted average no of shares used in computing Basic and Diluted EPS</t>
  </si>
  <si>
    <t>Back</t>
  </si>
  <si>
    <t>TCS Consolidated Balance Sheet as per IFRS - USD Mn</t>
  </si>
  <si>
    <t>Period Ending</t>
  </si>
  <si>
    <t>ASSETS</t>
  </si>
  <si>
    <t>Current Assets</t>
  </si>
  <si>
    <t>Cash and Cash Equivalents</t>
  </si>
  <si>
    <t>Bank Deposits</t>
  </si>
  <si>
    <t>Trade Receivables</t>
  </si>
  <si>
    <t>Investments</t>
  </si>
  <si>
    <t>Other Current Financial Assets</t>
  </si>
  <si>
    <t>Unbilled Receivables (PY: Unbilled Revenue)</t>
  </si>
  <si>
    <t>Current Income Tax Assets</t>
  </si>
  <si>
    <t>Other Current Assets</t>
  </si>
  <si>
    <t>Total Current Assets</t>
  </si>
  <si>
    <t>Non Current Assets</t>
  </si>
  <si>
    <t>Other Non Current Financial Assets</t>
  </si>
  <si>
    <t>Non Current Income Tax Assets</t>
  </si>
  <si>
    <t>Deferred Income tax Assets</t>
  </si>
  <si>
    <t>Property, plant and Equipment</t>
  </si>
  <si>
    <t>Other Intangible Assets</t>
  </si>
  <si>
    <t>Right-of-use assets</t>
  </si>
  <si>
    <t>Goodwill</t>
  </si>
  <si>
    <t>Other Non-Current Assets</t>
  </si>
  <si>
    <t>Total Non Current Assets</t>
  </si>
  <si>
    <t>Total Assets</t>
  </si>
  <si>
    <t>LIABILITIES AND SHAREHOLDER'S EQUITY</t>
  </si>
  <si>
    <t>Current Liabilities</t>
  </si>
  <si>
    <t>Trade and Other Payables</t>
  </si>
  <si>
    <t>Borrowings</t>
  </si>
  <si>
    <t>Mandatorily Redeemable Preference shares</t>
  </si>
  <si>
    <t>Lease liabilities</t>
  </si>
  <si>
    <t>Other current financial liabilities</t>
  </si>
  <si>
    <t>Unearned and Deferred Revenue</t>
  </si>
  <si>
    <t>Employee benefit obligations</t>
  </si>
  <si>
    <t>Other provisions</t>
  </si>
  <si>
    <t>Current Income Tax Liabilities</t>
  </si>
  <si>
    <t>Other Current Liabilities</t>
  </si>
  <si>
    <t>Total Current Liabilities</t>
  </si>
  <si>
    <t>Non Current Liabilities</t>
  </si>
  <si>
    <t>Other non current financial liabilities</t>
  </si>
  <si>
    <t>Unearned and deferred revenue</t>
  </si>
  <si>
    <t>Deferred Income Tax Liabilities</t>
  </si>
  <si>
    <t>Other Non-Current Liabilities</t>
  </si>
  <si>
    <t>Total Non-Current Liabilities</t>
  </si>
  <si>
    <t>Total Liabilities</t>
  </si>
  <si>
    <t>Shareholders' Equity</t>
  </si>
  <si>
    <t>Share Capital</t>
  </si>
  <si>
    <t>Share Premium</t>
  </si>
  <si>
    <t>Retained Earnings</t>
  </si>
  <si>
    <t>Accumulated Other Comprehensive Income/(Loss)</t>
  </si>
  <si>
    <t>Total Shareholders' Equity attributable to TCS Ltd</t>
  </si>
  <si>
    <t>Non Controlling Interests</t>
  </si>
  <si>
    <t>Total Liabilities and Shareholders' Equity</t>
  </si>
  <si>
    <t>Notes:</t>
  </si>
  <si>
    <t>From 1QFY12, Consolidated Financial Statements are being prepared in accordance with the International Financial Reporting Standards (IFRS) as issued by the International Accounting Standards Board (IASB)</t>
  </si>
  <si>
    <t xml:space="preserve">On April 4, 2014, the Company announced that it has chosen to apply IFRS 9 w.e.f April 1, 2013, much ahead of its mandatory adoption, because we believe the new standard is better aligned with our risk management policy and practice than the earlier IAS 39 standard. In accordance with the transition provisions set out in IFRS 9, we have restated the Net Foreign Exchange Gains / Losses as reported under IAS 39 from 1Q FY12 till 3Q FY14. The cells impacted by this restatement are colored light blue. For more details, please refer to Notes to Accounts to our Financial Statements. </t>
  </si>
  <si>
    <r>
      <t xml:space="preserve">* For Detailed schedules and Notes to Accounts, please visit </t>
    </r>
    <r>
      <rPr>
        <u/>
        <sz val="10"/>
        <rFont val="Arial Unicode MS"/>
        <family val="2"/>
      </rPr>
      <t>www.tcs.com/investors/financial_info</t>
    </r>
  </si>
  <si>
    <t>** Ex-Adj excludes One time Special Employee Rewards of $ 423 Mn in 4QFY15 and FY15. Numbers including the one time adjustment are mentioned in the impacted Cell Comments.</t>
  </si>
  <si>
    <t>***Ex Adj  excludes legal claim provision; Impact on Operating Margin $165 Mn; Net Margin $ 129 Mn. Numbers including the one time adjustment are mentioned in the impacted Cell Comments.</t>
  </si>
  <si>
    <t>TCS Consolidated Income Statement as per IFRS - INR Mn</t>
  </si>
  <si>
    <t>Cost of Revenues</t>
  </si>
  <si>
    <t>Cost of Services</t>
  </si>
  <si>
    <t>Other Costs</t>
  </si>
  <si>
    <t>Total Other Income/(Expense)</t>
  </si>
  <si>
    <t>Income Before Income Taxes</t>
  </si>
  <si>
    <t>Total Taxes</t>
  </si>
  <si>
    <t>Net Profit After Taxes</t>
  </si>
  <si>
    <t>Adjustments for Minority Interests</t>
  </si>
  <si>
    <t>Net Income Before Extraordinary Items</t>
  </si>
  <si>
    <t>Net Income After Extraordinary Items</t>
  </si>
  <si>
    <t>Dividend Per share (INR)</t>
  </si>
  <si>
    <t>TCS Consolidated Balance Sheet as per IFRS - INR Mn</t>
  </si>
  <si>
    <t xml:space="preserve">Period Ending </t>
  </si>
  <si>
    <t>Current Income Tax assets</t>
  </si>
  <si>
    <t>Non Current assets</t>
  </si>
  <si>
    <t>Deferred Income Tax Assets</t>
  </si>
  <si>
    <t>Property, Plant and Equipment, net</t>
  </si>
  <si>
    <t>Goodwill, net</t>
  </si>
  <si>
    <t>Other Intangible Assets, net</t>
  </si>
  <si>
    <t>Total Non-Current Assets</t>
  </si>
  <si>
    <t>Liabilities</t>
  </si>
  <si>
    <t>Short-term Borrowings</t>
  </si>
  <si>
    <t>Mandatorily Redeemable Preference shares with Tata Sons Ltd</t>
  </si>
  <si>
    <t>Other Current Financial Liabilities</t>
  </si>
  <si>
    <t>Employee Benefit Obligations</t>
  </si>
  <si>
    <t>Accrued Expenses and Other Current Liabilities</t>
  </si>
  <si>
    <t>Long-Term Debt / Borrowings</t>
  </si>
  <si>
    <t>Other Non Current Financial Liabilities</t>
  </si>
  <si>
    <t>Employee Benefit Obligation</t>
  </si>
  <si>
    <t>Total Non Current Liabilities</t>
  </si>
  <si>
    <t>Share premium</t>
  </si>
  <si>
    <t>Other reserves</t>
  </si>
  <si>
    <t>Total Shareholders' Equity</t>
  </si>
  <si>
    <t>Notes :</t>
  </si>
  <si>
    <t>** Ex-Adj excludes One time Special Employee Rewards of ` 26,279 Mn in 4QFY15 and FY15 in the Consolidated Income Statement.  Numbers including the one time adjustment are mentioned in the impacted Cell Comments.</t>
  </si>
  <si>
    <t>***Ex Adj  excludes legal claim provision; Impact on Operating Margin INR 1,218 Crore; Net Margin INR 958 Crore. Numbers including the one time adjustment are mentioned in the impacted Cell Comments.</t>
  </si>
  <si>
    <t>TCS OPERATING METRICS</t>
  </si>
  <si>
    <t>FY05</t>
  </si>
  <si>
    <t>1Q06</t>
  </si>
  <si>
    <t>2Q06</t>
  </si>
  <si>
    <t>3Q06</t>
  </si>
  <si>
    <t>4Q06</t>
  </si>
  <si>
    <t>FY06</t>
  </si>
  <si>
    <t>1Q07</t>
  </si>
  <si>
    <t>2Q07</t>
  </si>
  <si>
    <t>3Q07</t>
  </si>
  <si>
    <t>4Q07</t>
  </si>
  <si>
    <t>FY07</t>
  </si>
  <si>
    <t>1Q08</t>
  </si>
  <si>
    <t>2Q08</t>
  </si>
  <si>
    <t>3Q08</t>
  </si>
  <si>
    <t>4Q08</t>
  </si>
  <si>
    <t>FY08</t>
  </si>
  <si>
    <t>1Q09</t>
  </si>
  <si>
    <t>2Q09</t>
  </si>
  <si>
    <t>3Q09</t>
  </si>
  <si>
    <t>4Q09</t>
  </si>
  <si>
    <t>FY09</t>
  </si>
  <si>
    <t>1Q10</t>
  </si>
  <si>
    <t>2Q10</t>
  </si>
  <si>
    <t>3Q10</t>
  </si>
  <si>
    <t>4Q10</t>
  </si>
  <si>
    <t>FY10</t>
  </si>
  <si>
    <t>Revenue Distribution by Geography - Old Classification</t>
  </si>
  <si>
    <t>Americas</t>
  </si>
  <si>
    <t>Discontinued</t>
  </si>
  <si>
    <t>North America</t>
  </si>
  <si>
    <t>Latin America</t>
  </si>
  <si>
    <t>Europe</t>
  </si>
  <si>
    <t>UK</t>
  </si>
  <si>
    <t>Continental Europe</t>
  </si>
  <si>
    <t>India</t>
  </si>
  <si>
    <t>Asia Pacific</t>
  </si>
  <si>
    <t>MEA</t>
  </si>
  <si>
    <t>Others</t>
  </si>
  <si>
    <t>Total</t>
  </si>
  <si>
    <t>Revenue Distribution by Geography - New Classification</t>
  </si>
  <si>
    <t>Latin America *</t>
  </si>
  <si>
    <t>* Reclassified based on location of contracts, as is done in other regions</t>
  </si>
  <si>
    <t>Revenue Distribution by Service Practice</t>
  </si>
  <si>
    <t>ADM and Engineering Services</t>
  </si>
  <si>
    <t>Application Development &amp; Maintenance</t>
  </si>
  <si>
    <t>Enterprise Solutions &amp; Consulting</t>
  </si>
  <si>
    <t>Assurance Services</t>
  </si>
  <si>
    <t>Engineering &amp; Industrial Services</t>
  </si>
  <si>
    <t>Infrastructure Services</t>
  </si>
  <si>
    <t>Asset Leveraged Solutions</t>
  </si>
  <si>
    <t>Business Process Services</t>
  </si>
  <si>
    <t>Revenue Distribution by Industry Practice</t>
  </si>
  <si>
    <t>BFSI</t>
  </si>
  <si>
    <t>Retail &amp; CPG</t>
  </si>
  <si>
    <t>Communication &amp; Media</t>
  </si>
  <si>
    <t>Manufacturing</t>
  </si>
  <si>
    <t>Life Sciences and Healthcare</t>
  </si>
  <si>
    <t>Hi Tech</t>
  </si>
  <si>
    <t>Energy and Utilities</t>
  </si>
  <si>
    <t>Travel and Hospitality</t>
  </si>
  <si>
    <t>Revenue Distribution by Industry Domain</t>
  </si>
  <si>
    <t>Life Science &amp; Healthcare</t>
  </si>
  <si>
    <t>Energy &amp; Utilities</t>
  </si>
  <si>
    <t>Travel &amp; Hospitality</t>
  </si>
  <si>
    <t>Technology &amp; Services</t>
  </si>
  <si>
    <t>Regional Markets &amp; Others</t>
  </si>
  <si>
    <t>Digital Revenue (%)</t>
  </si>
  <si>
    <t>Revenue by Contract Type 
(as a % of International Revenue) # - Old Classification</t>
  </si>
  <si>
    <t>Time and Materials</t>
  </si>
  <si>
    <t>Fixed Time, Fixed Price</t>
  </si>
  <si>
    <t>Revenue by Contract Type 
- New Classification *</t>
  </si>
  <si>
    <t># Excludes Domestic Clients</t>
  </si>
  <si>
    <t>* Includes service revenues from India</t>
  </si>
  <si>
    <t>Revenue by Delivery Location 
(as a % of International Revenue) # - Old Classification</t>
  </si>
  <si>
    <t>Offshore</t>
  </si>
  <si>
    <t>Onsite</t>
  </si>
  <si>
    <t>GDC</t>
  </si>
  <si>
    <t>Revenue by Delivery Location 
- New Classification *</t>
  </si>
  <si>
    <t>India DC</t>
  </si>
  <si>
    <t>Local Delivery</t>
  </si>
  <si>
    <t>Global DC</t>
  </si>
  <si>
    <t>Currency Mix ( % of Revenue )</t>
  </si>
  <si>
    <t>USD</t>
  </si>
  <si>
    <t>GBP</t>
  </si>
  <si>
    <t>EUR</t>
  </si>
  <si>
    <t>OTHERS</t>
  </si>
  <si>
    <t>Average Realized Rates in INR</t>
  </si>
  <si>
    <t>TCS CLIENT METRICS</t>
  </si>
  <si>
    <t>Clients Contribution - Old Classification</t>
  </si>
  <si>
    <t>Top Client *</t>
  </si>
  <si>
    <t>Top 5 Clients *</t>
  </si>
  <si>
    <t>Top 10 Clients *</t>
  </si>
  <si>
    <t>USD 1 mn clients *</t>
  </si>
  <si>
    <t>USD 5 mn clients *</t>
  </si>
  <si>
    <t>USD 10 mn clients *</t>
  </si>
  <si>
    <t>USD 20 mn clients *</t>
  </si>
  <si>
    <t>USD 50 mn clients *</t>
  </si>
  <si>
    <t>USD 100 mn clients *</t>
  </si>
  <si>
    <t>Active Clients</t>
  </si>
  <si>
    <t>New Clients Added</t>
  </si>
  <si>
    <t>* LTM Revenues</t>
  </si>
  <si>
    <t>Clients Contribution - New Classification</t>
  </si>
  <si>
    <t>* Last Twelve Months' services revenues; includes clients in India</t>
  </si>
  <si>
    <t>Revenue from Repeat Business ^</t>
  </si>
  <si>
    <t>^  Reset at the beginning of Financial Year</t>
  </si>
  <si>
    <t>TCS EMPLOYEE METRICS</t>
  </si>
  <si>
    <t>Total Headcount</t>
  </si>
  <si>
    <t>Talent Acquisition</t>
  </si>
  <si>
    <t>Trainees</t>
  </si>
  <si>
    <t>Experienced Professionals</t>
  </si>
  <si>
    <t>Overseas subsidiaries and Branches</t>
  </si>
  <si>
    <t>Total Employees Recruited</t>
  </si>
  <si>
    <t>Net Addition</t>
  </si>
  <si>
    <t>LTM Attrition *</t>
  </si>
  <si>
    <t>Attrition : IT Services</t>
  </si>
  <si>
    <t>Attrition : BPO</t>
  </si>
  <si>
    <t>Overall Attrition</t>
  </si>
  <si>
    <t>Utilization *</t>
  </si>
  <si>
    <t>Including Trainees</t>
  </si>
  <si>
    <t>Excluding Trainees</t>
  </si>
  <si>
    <t>* excluding CMC &amp; Diligenta</t>
  </si>
  <si>
    <t>Number of Nationalities of associates</t>
  </si>
  <si>
    <t>% of Women associates</t>
  </si>
  <si>
    <t>Experience Profile</t>
  </si>
  <si>
    <t>0-3 years</t>
  </si>
  <si>
    <t>&gt;3 years</t>
  </si>
  <si>
    <t>Revenue Growth in Constant Currency (CC)</t>
  </si>
  <si>
    <t>QoQ CC Revenue Growth by Geography</t>
  </si>
  <si>
    <t xml:space="preserve">Latin America </t>
  </si>
  <si>
    <t>YoY CC Revenue Growth by Geography</t>
  </si>
  <si>
    <t>QoQ CC Revenue Growth by Industry Practice</t>
  </si>
  <si>
    <t>YoY CC Revenue Growth by Industry Practice</t>
  </si>
  <si>
    <t>QoQ CC Revenue Growth by Industry Domain</t>
  </si>
  <si>
    <t>Grand Total</t>
  </si>
  <si>
    <t>Digital</t>
  </si>
  <si>
    <t>YoY CC Revenue Growth by Industry Domain</t>
  </si>
  <si>
    <t>QoQ CC Revenue Growth by Service Practice</t>
  </si>
  <si>
    <t>YoY CC Revenue Growth by Service Practice</t>
  </si>
  <si>
    <t>TCS Consolidated Income Statement as per US GAAP - USD Mn</t>
  </si>
  <si>
    <t xml:space="preserve">Travel </t>
  </si>
  <si>
    <t>Rent</t>
  </si>
  <si>
    <t xml:space="preserve">Education, Recruitment and Training </t>
  </si>
  <si>
    <t>Professional Fees</t>
  </si>
  <si>
    <t>Research and Development</t>
  </si>
  <si>
    <t>Non Controlling Interest</t>
  </si>
  <si>
    <t>Equity in Net Earnings of Affialiates</t>
  </si>
  <si>
    <t>EPS (after adjusting for bonus shares)</t>
  </si>
  <si>
    <t>Weighted average no of shares used in computing EPS</t>
  </si>
  <si>
    <t>TCS Consolidated Balance Sheet as per US GAAP  - USD Mn</t>
  </si>
  <si>
    <t xml:space="preserve">4Q10 </t>
  </si>
  <si>
    <t>Account Receivables</t>
  </si>
  <si>
    <t>Unbilled Revenue on Contracts</t>
  </si>
  <si>
    <t>Inventories</t>
  </si>
  <si>
    <t>Prepaid Expenses and Other Receivables</t>
  </si>
  <si>
    <t>Investments in debentures issued by Tata Sons and its subsidiaries</t>
  </si>
  <si>
    <t>Equity Method Investment in Affiliates</t>
  </si>
  <si>
    <t>Property, Plant and Equipment</t>
  </si>
  <si>
    <t>Short-term Debt</t>
  </si>
  <si>
    <t>Common Stock - Par value / Share Capital</t>
  </si>
  <si>
    <t>Additional Paid-in Capital / Share Premium</t>
  </si>
  <si>
    <t>Note : From 1QFY12, Consolidated Financial Statements are being prepared in accordance with the International Financial Reporting Standards (IFRS) as issued by the International Accounting Standards Board (IASB)</t>
  </si>
  <si>
    <t>TCS Consolidated Income Statement as per US GAAP - INR Mn</t>
  </si>
  <si>
    <t>Total Income</t>
  </si>
  <si>
    <t>Cost of Revenue</t>
  </si>
  <si>
    <t>Research &amp; Development Expenses</t>
  </si>
  <si>
    <t>Equity in net earnings of affiliates</t>
  </si>
  <si>
    <t>Extraordinary Gains/(Losses)</t>
  </si>
  <si>
    <t>SHARE CAPITAL</t>
  </si>
  <si>
    <t>Average No. of Shares Outstanding (million)</t>
  </si>
  <si>
    <t>Basic</t>
  </si>
  <si>
    <t>Diluted</t>
  </si>
  <si>
    <t>TCS Consolidated Balance Sheet as per US GAAP - INR Mn</t>
  </si>
  <si>
    <t>Accounts Receivable ( net of allowances )</t>
  </si>
  <si>
    <t>Unbilled Revenue</t>
  </si>
  <si>
    <t>Prepaid Expenses and Other Current Assets</t>
  </si>
  <si>
    <t>Investment in debentures issued by Tata Sons and its subsidiaries</t>
  </si>
  <si>
    <t>Equity in Affiliates</t>
  </si>
  <si>
    <t>2Q22</t>
  </si>
  <si>
    <t>3Q22</t>
  </si>
  <si>
    <t>4Q22</t>
  </si>
  <si>
    <t>FY22</t>
  </si>
  <si>
    <t>1Q23</t>
  </si>
  <si>
    <t>2Q23</t>
  </si>
  <si>
    <t>3Q23</t>
  </si>
  <si>
    <t>4Q23</t>
  </si>
  <si>
    <t>FY23</t>
  </si>
  <si>
    <t>1Q24</t>
  </si>
  <si>
    <t>2Q24</t>
  </si>
  <si>
    <t>Consumer Business</t>
  </si>
  <si>
    <t>Life Sciences &amp; Healthcare</t>
  </si>
  <si>
    <t>Energy, Resources and Utilities</t>
  </si>
  <si>
    <t>Revenue Distribution by Industry Domain - New Classification</t>
  </si>
  <si>
    <t>YoY CC Revenue Growth by Industry Domain - New Classification</t>
  </si>
  <si>
    <t>3Q24</t>
  </si>
  <si>
    <t>EX-ADJ ****</t>
  </si>
  <si>
    <t>****Ex Adj  excludes legal claim provision; Impact on Operating Margin $115 Mn; Net Margin $ 81 Mn. Numbers including the one time adjustment are mentioned in the impacted Cell Comments.</t>
  </si>
  <si>
    <t>****Ex Adj  excludes legal claim provision; Impact on Operating Margin INR 958 Crore; Net Margin INR 677 Crore. Numbers including the one time adjustment are mentioned in the impacted Cell Comments.</t>
  </si>
  <si>
    <t>4Q24</t>
  </si>
  <si>
    <t>FY24</t>
  </si>
  <si>
    <t>1Q25</t>
  </si>
  <si>
    <t>2Q25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</si>
</sst>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3" formatCode="_(* #,##0.00_);_(* \(#,##0.00\);_(* &quot;-&quot;??_);_(@_)"/>
    <numFmt numFmtId="164" formatCode="_ * #,##0.00_ ;_ * \-#,##0.00_ ;_ * &quot;-&quot;??_ ;_ @_ "/>
    <numFmt numFmtId="165" formatCode="_ &quot;Rs.&quot;\ * #,##0.00_ ;_ &quot;Rs.&quot;\ * \-#,##0.00_ ;_ &quot;Rs.&quot;\ * &quot;-&quot;??_ ;_ @_ "/>
    <numFmt numFmtId="166" formatCode="_([$$-409]* #,##0_);_([$$-409]* \(#,##0\);_([$$-409]* &quot;-&quot;??_);_(@_)"/>
    <numFmt numFmtId="167" formatCode="_(* #,##0_);_(* \(#,##0\);_(* &quot;-&quot;??_);_(@_)"/>
    <numFmt numFmtId="168" formatCode="_-[$$-409]* #,##0_ ;_-[$$-409]* \-#,##0\ ;_-[$$-409]* &quot;-&quot;??_ ;_-@_ "/>
    <numFmt numFmtId="169" formatCode="0.0%_);\(0.0%\)"/>
    <numFmt numFmtId="170" formatCode="0.0%"/>
    <numFmt numFmtId="171" formatCode="0.00%_);\(0.00%\)"/>
    <numFmt numFmtId="172" formatCode="0_);\(0\)"/>
    <numFmt numFmtId="173" formatCode="#,##0_);\(#,##0\);&quot;-  &quot;"/>
    <numFmt numFmtId="174" formatCode="&quot;$&quot;#,##0.00_)\ \ \ ;\(&quot;$&quot;#,##0.00\)\ \ \ "/>
    <numFmt numFmtId="175" formatCode="&quot;$&quot;#,##0.00&quot;*&quot;\ \ ;\(&quot;$&quot;#,##0.00\)&quot;*&quot;\ \ "/>
    <numFmt numFmtId="176" formatCode="&quot;$&quot;#,##0.00\A_)\ ;\(&quot;$&quot;#,##0.00\A\)\ \ "/>
    <numFmt numFmtId="177" formatCode="&quot;$&quot;@\ "/>
    <numFmt numFmtId="178" formatCode="0.000000%"/>
    <numFmt numFmtId="179" formatCode="@\ \ \ \ \ "/>
    <numFmt numFmtId="180" formatCode="#,##0.00_)\ \ \ \ \ ;\(#,##0.00\)\ \ \ \ \ "/>
    <numFmt numFmtId="181" formatCode="&quot;$&quot;#,##0.00_)\ \ \ \ \ ;\(&quot;$&quot;#,##0.00\)\ \ \ \ \ "/>
    <numFmt numFmtId="182" formatCode="&quot;$&quot;#,##0.00\A\ \ \ \ ;\(&quot;$&quot;#,##0.00\A\)\ \ \ \ "/>
    <numFmt numFmtId="183" formatCode="&quot;$&quot;#,##0.00&quot;E&quot;\ \ \ \ ;\(&quot;$&quot;#,##0.00&quot;E&quot;\)\ \ \ \ "/>
    <numFmt numFmtId="184" formatCode="#,##0.00\A\ \ \ \ ;\(#,##0.00\A\)\ \ \ \ "/>
    <numFmt numFmtId="185" formatCode="#,##0.00&quot;E&quot;\ \ \ \ ;\(#,##0.00&quot;E&quot;\)\ \ \ \ "/>
    <numFmt numFmtId="186" formatCode="0%\ \ \ \ \ \ \ "/>
    <numFmt numFmtId="187" formatCode="_(&quot;$&quot;* #,##0_)\ &quot;millions&quot;;_(&quot;$&quot;* \(#,##0\)&quot; millions&quot;"/>
    <numFmt numFmtId="188" formatCode="&quot;$&quot;#,##0\ &quot;MM&quot;;\(&quot;$&quot;#,##0.00\ &quot;MM&quot;\)"/>
    <numFmt numFmtId="189" formatCode="@&quot; MM&quot;"/>
    <numFmt numFmtId="190" formatCode="0.00000%"/>
    <numFmt numFmtId="191" formatCode="0.0\ \ \ \ \ \ "/>
    <numFmt numFmtId="192" formatCode="0.0%\ \ \ \ \ "/>
    <numFmt numFmtId="193" formatCode="&quot;$&quot;#\-?/?"/>
    <numFmt numFmtId="194" formatCode="0.00\ \ \ \ "/>
    <numFmt numFmtId="195" formatCode="@\ "/>
    <numFmt numFmtId="196" formatCode="&quot;$&quot;@"/>
    <numFmt numFmtId="197" formatCode="mm/dd/yy"/>
    <numFmt numFmtId="198" formatCode="_ * #,##0_ ;_ * \-#,##0_ ;_ * &quot;-&quot;??_ ;_ @_ "/>
    <numFmt numFmtId="199" formatCode="[$-409]d\-mmm\-yy;@"/>
    <numFmt numFmtId="200" formatCode="_-[$$-409]* #,##0.00_ ;_-[$$-409]* \-#,##0.00\ ;_-[$$-409]* &quot;-&quot;??_ ;_-@_ "/>
    <numFmt numFmtId="201" formatCode="0.0"/>
    <numFmt numFmtId="202" formatCode="#,##0.0_);\(#,##0.0\)"/>
    <numFmt numFmtId="203" formatCode="####\ ##\ ##\ ##0"/>
    <numFmt numFmtId="204" formatCode="_([$$-409]* #,##0.0_);_([$$-409]* \(#,##0.0\);_([$$-409]* &quot;-&quot;??_);_(@_)"/>
    <numFmt numFmtId="205" formatCode="_([$$-409]* #,##0.00_);_([$$-409]* \(#,##0.00\);_([$$-409]* &quot;-&quot;??_);_(@_)"/>
    <numFmt numFmtId="206" formatCode="_-[$$-409]* #,##0.0_ ;_-[$$-409]* \-#,##0.0\ ;_-[$$-409]* &quot;-&quot;??_ ;_-@_ "/>
    <numFmt numFmtId="207" formatCode="_ * #,##0.0_ ;_ * \-#,##0.0_ ;_ * &quot;-&quot;??_ ;_ @_ "/>
    <numFmt numFmtId="208" formatCode="_([$$-409]* #,##0.000_);_([$$-409]* \(#,##0.000\);_([$$-409]* &quot;-&quot;??_);_(@_)"/>
  </numFmts>
  <fonts count="41">
    <font>
      <sz val="11"/>
      <color theme="1"/>
      <name val="Calibri"/>
      <family val="2"/>
      <scheme val="minor"/>
    </font>
    <font>
      <sz val="11"/>
      <color theme="1"/>
      <name val="Calibri"/>
      <family val="2"/>
      <scheme val="minor"/>
    </font>
    <font>
      <b/>
      <sz val="10"/>
      <name val="Arial Unicode MS"/>
      <family val="2"/>
    </font>
    <font>
      <sz val="10"/>
      <name val="Arial Unicode MS"/>
      <family val="2"/>
    </font>
    <font>
      <u/>
      <sz val="10"/>
      <color theme="10"/>
      <name val="Arial"/>
      <family val="2"/>
    </font>
    <font>
      <b/>
      <sz val="9"/>
      <name val="Arial Unicode MS"/>
      <family val="2"/>
    </font>
    <font>
      <sz val="9"/>
      <name val="Arial Unicode MS"/>
      <family val="2"/>
    </font>
    <font>
      <u/>
      <sz val="10"/>
      <name val="Arial Unicode MS"/>
      <family val="2"/>
    </font>
    <font>
      <sz val="10"/>
      <name val="Arial"/>
      <family val="2"/>
    </font>
    <font>
      <sz val="10"/>
      <name val="Arial"/>
      <family val="2"/>
    </font>
    <font>
      <b/>
      <sz val="10"/>
      <color rgb="FFFF0000"/>
      <name val="Arial Unicode MS"/>
      <family val="2"/>
    </font>
    <font>
      <sz val="10"/>
      <color rgb="FFFF0000"/>
      <name val="Arial Unicode MS"/>
      <family val="2"/>
    </font>
    <font>
      <strike/>
      <sz val="10"/>
      <color rgb="FFFF0000"/>
      <name val="Arial Unicode MS"/>
      <family val="2"/>
    </font>
    <font>
      <sz val="10"/>
      <name val="GillSans"/>
    </font>
    <font>
      <sz val="12"/>
      <name val="Tms Rmn"/>
    </font>
    <font>
      <sz val="10"/>
      <name val="MS Serif"/>
      <family val="1"/>
    </font>
    <font>
      <sz val="10"/>
      <color indexed="16"/>
      <name val="MS Serif"/>
      <family val="1"/>
    </font>
    <font>
      <sz val="8"/>
      <name val="Arial"/>
      <family val="2"/>
    </font>
    <font>
      <b/>
      <sz val="12"/>
      <name val="Arial"/>
      <family val="2"/>
    </font>
    <font>
      <u/>
      <sz val="10"/>
      <name val="GillSans"/>
      <family val="2"/>
    </font>
    <font>
      <sz val="8"/>
      <name val="Helv"/>
    </font>
    <font>
      <b/>
      <sz val="8"/>
      <color indexed="8"/>
      <name val="Helv"/>
    </font>
    <font>
      <b/>
      <sz val="12"/>
      <name val="GillSans"/>
      <family val="2"/>
    </font>
    <font>
      <u/>
      <sz val="11"/>
      <name val="GillSans"/>
      <family val="2"/>
    </font>
    <font>
      <u/>
      <sz val="10"/>
      <color theme="10"/>
      <name val="Arial Unicode MS"/>
      <family val="2"/>
    </font>
    <font>
      <b/>
      <sz val="11"/>
      <color theme="1"/>
      <name val="Calibri"/>
      <family val="2"/>
      <scheme val="minor"/>
    </font>
    <font>
      <sz val="10"/>
      <color theme="1"/>
      <name val="Arial Unicode MS"/>
      <family val="2"/>
    </font>
    <font>
      <b/>
      <sz val="10"/>
      <color theme="1"/>
      <name val="Arial Unicode MS"/>
      <family val="2"/>
    </font>
    <font>
      <sz val="11"/>
      <name val="Calibri"/>
      <family val="2"/>
      <scheme val="minor"/>
    </font>
    <font>
      <sz val="10"/>
      <name val="Rupee Foradian"/>
      <family val="2"/>
    </font>
    <font>
      <sz val="9"/>
      <color indexed="81"/>
      <name val="Tahoma"/>
      <family val="2"/>
    </font>
    <font>
      <b/>
      <sz val="9"/>
      <color indexed="81"/>
      <name val="Tahoma"/>
      <family val="2"/>
    </font>
    <font>
      <b/>
      <sz val="9"/>
      <color indexed="81"/>
      <name val="Rupee Foradian"/>
      <family val="2"/>
    </font>
    <font>
      <b/>
      <u/>
      <sz val="10"/>
      <name val="Arial Unicode MS"/>
      <family val="2"/>
    </font>
    <font>
      <sz val="8"/>
      <color indexed="81"/>
      <name val="Tahoma"/>
      <family val="2"/>
    </font>
    <font>
      <b/>
      <sz val="8"/>
      <color indexed="81"/>
      <name val="Tahoma"/>
      <family val="2"/>
    </font>
    <font>
      <b/>
      <sz val="10"/>
      <name val="Calibri"/>
      <family val="2"/>
      <scheme val="minor"/>
    </font>
    <font>
      <i/>
      <sz val="10"/>
      <name val="Arial Unicode MS"/>
      <family val="2"/>
    </font>
    <font>
      <b/>
      <i/>
      <sz val="10"/>
      <name val="Arial Unicode MS"/>
      <family val="2"/>
    </font>
    <font>
      <sz val="12"/>
      <color rgb="FF000000"/>
      <name val="Calibri"/>
      <family val="2"/>
      <scheme val="minor"/>
    </font>
    <font>
      <b/>
      <sz val="10"/>
      <name val="Arial Unicode MS"/>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9"/>
      </left>
      <right style="thin">
        <color indexed="9"/>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s>
  <cellStyleXfs count="52">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9" fillId="0" borderId="0" applyFont="0" applyFill="0" applyBorder="0" applyAlignment="0" applyProtection="0"/>
    <xf numFmtId="0" fontId="13" fillId="0" borderId="0"/>
    <xf numFmtId="0" fontId="13" fillId="0" borderId="0">
      <alignment horizontal="right"/>
    </xf>
    <xf numFmtId="174" fontId="13" fillId="2" borderId="0"/>
    <xf numFmtId="175" fontId="13" fillId="2" borderId="0"/>
    <xf numFmtId="176" fontId="13" fillId="2" borderId="0"/>
    <xf numFmtId="177" fontId="13" fillId="2" borderId="0">
      <alignment horizontal="right"/>
    </xf>
    <xf numFmtId="0" fontId="14" fillId="0" borderId="0" applyNumberFormat="0" applyFill="0" applyBorder="0" applyAlignment="0" applyProtection="0"/>
    <xf numFmtId="178" fontId="9" fillId="0" borderId="0" applyFill="0" applyBorder="0" applyAlignment="0"/>
    <xf numFmtId="0" fontId="15" fillId="0" borderId="0" applyNumberFormat="0" applyAlignment="0">
      <alignment horizontal="left"/>
    </xf>
    <xf numFmtId="179" fontId="13" fillId="2" borderId="4">
      <alignment horizontal="right"/>
    </xf>
    <xf numFmtId="179" fontId="13" fillId="2" borderId="4">
      <alignment horizontal="right"/>
    </xf>
    <xf numFmtId="0" fontId="16" fillId="0" borderId="0" applyNumberFormat="0" applyAlignment="0">
      <alignment horizontal="left"/>
    </xf>
    <xf numFmtId="180" fontId="13" fillId="3" borderId="0"/>
    <xf numFmtId="181" fontId="13" fillId="3" borderId="0"/>
    <xf numFmtId="182" fontId="13" fillId="3" borderId="0"/>
    <xf numFmtId="183" fontId="13" fillId="0" borderId="0"/>
    <xf numFmtId="180" fontId="13" fillId="3" borderId="0"/>
    <xf numFmtId="184" fontId="13" fillId="0" borderId="0"/>
    <xf numFmtId="185" fontId="13" fillId="0" borderId="0"/>
    <xf numFmtId="181" fontId="13" fillId="0" borderId="5"/>
    <xf numFmtId="186" fontId="13" fillId="2" borderId="4">
      <alignment horizontal="right"/>
    </xf>
    <xf numFmtId="186" fontId="13" fillId="2" borderId="4">
      <alignment horizontal="right"/>
    </xf>
    <xf numFmtId="38" fontId="17" fillId="2" borderId="0" applyNumberFormat="0" applyBorder="0" applyAlignment="0" applyProtection="0"/>
    <xf numFmtId="0" fontId="18" fillId="0" borderId="2" applyNumberFormat="0" applyAlignment="0" applyProtection="0">
      <alignment horizontal="left" vertical="center"/>
    </xf>
    <xf numFmtId="0" fontId="18" fillId="0" borderId="6">
      <alignment horizontal="left" vertical="center"/>
    </xf>
    <xf numFmtId="10" fontId="17" fillId="4" borderId="7" applyNumberFormat="0" applyBorder="0" applyAlignment="0" applyProtection="0"/>
    <xf numFmtId="187" fontId="13" fillId="0" borderId="0">
      <alignment horizontal="right"/>
    </xf>
    <xf numFmtId="188" fontId="13" fillId="3" borderId="0">
      <alignment horizontal="right"/>
    </xf>
    <xf numFmtId="189" fontId="13" fillId="3" borderId="4">
      <alignment horizontal="right"/>
    </xf>
    <xf numFmtId="190" fontId="9" fillId="0" borderId="0"/>
    <xf numFmtId="191" fontId="13" fillId="3" borderId="0"/>
    <xf numFmtId="192" fontId="13" fillId="0" borderId="0"/>
    <xf numFmtId="10" fontId="9" fillId="0" borderId="0" applyFont="0" applyFill="0" applyBorder="0" applyAlignment="0" applyProtection="0"/>
    <xf numFmtId="193" fontId="13" fillId="3" borderId="0">
      <alignment horizontal="right"/>
    </xf>
    <xf numFmtId="194" fontId="13" fillId="2" borderId="0"/>
    <xf numFmtId="194" fontId="13" fillId="2" borderId="0"/>
    <xf numFmtId="0" fontId="19" fillId="0" borderId="0">
      <alignment horizontal="center"/>
    </xf>
    <xf numFmtId="0" fontId="13" fillId="0" borderId="1">
      <alignment horizontal="centerContinuous"/>
    </xf>
    <xf numFmtId="195" fontId="13" fillId="2" borderId="0">
      <alignment horizontal="right"/>
    </xf>
    <xf numFmtId="196" fontId="13" fillId="2" borderId="4">
      <alignment horizontal="right"/>
    </xf>
    <xf numFmtId="197" fontId="20" fillId="0" borderId="0" applyNumberFormat="0" applyFill="0" applyBorder="0" applyAlignment="0" applyProtection="0">
      <alignment horizontal="left"/>
    </xf>
    <xf numFmtId="40" fontId="21" fillId="0" borderId="0" applyBorder="0">
      <alignment horizontal="right"/>
    </xf>
    <xf numFmtId="49" fontId="22" fillId="0" borderId="0"/>
    <xf numFmtId="0" fontId="23" fillId="0" borderId="0"/>
    <xf numFmtId="9" fontId="1" fillId="0" borderId="0" applyFont="0" applyFill="0" applyBorder="0" applyAlignment="0" applyProtection="0"/>
  </cellStyleXfs>
  <cellXfs count="382">
    <xf numFmtId="0" fontId="0" fillId="0" borderId="0" xfId="0"/>
    <xf numFmtId="166" fontId="4" fillId="0" borderId="0" xfId="3" applyNumberFormat="1" applyFill="1" applyBorder="1" applyAlignment="1" applyProtection="1"/>
    <xf numFmtId="0" fontId="4" fillId="0" borderId="0" xfId="3" applyFill="1" applyBorder="1" applyAlignment="1" applyProtection="1"/>
    <xf numFmtId="0" fontId="2" fillId="0" borderId="0" xfId="4" applyFont="1" applyAlignment="1">
      <alignment vertical="top" wrapText="1"/>
    </xf>
    <xf numFmtId="0" fontId="2" fillId="0" borderId="0" xfId="4" applyFont="1"/>
    <xf numFmtId="169" fontId="2" fillId="0" borderId="0" xfId="4" applyNumberFormat="1" applyFont="1"/>
    <xf numFmtId="169" fontId="3" fillId="0" borderId="0" xfId="4" applyNumberFormat="1" applyFont="1"/>
    <xf numFmtId="2" fontId="3" fillId="0" borderId="0" xfId="4" applyNumberFormat="1" applyFont="1"/>
    <xf numFmtId="169" fontId="3" fillId="0" borderId="0" xfId="4" applyNumberFormat="1" applyFont="1" applyAlignment="1">
      <alignment horizontal="left" indent="1"/>
    </xf>
    <xf numFmtId="10" fontId="3" fillId="0" borderId="0" xfId="4" applyNumberFormat="1" applyFont="1"/>
    <xf numFmtId="169" fontId="3" fillId="0" borderId="0" xfId="4" applyNumberFormat="1" applyFont="1" applyAlignment="1">
      <alignment horizontal="left" indent="2"/>
    </xf>
    <xf numFmtId="0" fontId="3" fillId="0" borderId="0" xfId="4" applyFont="1"/>
    <xf numFmtId="170" fontId="3" fillId="0" borderId="0" xfId="5" applyNumberFormat="1" applyFont="1" applyFill="1" applyBorder="1"/>
    <xf numFmtId="171" fontId="2" fillId="0" borderId="0" xfId="4" applyNumberFormat="1" applyFont="1"/>
    <xf numFmtId="170" fontId="3" fillId="0" borderId="0" xfId="4" applyNumberFormat="1" applyFont="1"/>
    <xf numFmtId="169" fontId="2" fillId="0" borderId="0" xfId="4" applyNumberFormat="1" applyFont="1" applyAlignment="1">
      <alignment wrapText="1"/>
    </xf>
    <xf numFmtId="0" fontId="12" fillId="0" borderId="0" xfId="4" applyFont="1"/>
    <xf numFmtId="0" fontId="2" fillId="0" borderId="0" xfId="4" applyFont="1" applyAlignment="1">
      <alignment horizontal="left"/>
    </xf>
    <xf numFmtId="0" fontId="4" fillId="0" borderId="0" xfId="3" applyFill="1" applyBorder="1" applyAlignment="1" applyProtection="1">
      <alignment horizontal="left"/>
    </xf>
    <xf numFmtId="172" fontId="3" fillId="0" borderId="0" xfId="4" applyNumberFormat="1" applyFont="1"/>
    <xf numFmtId="173" fontId="2" fillId="0" borderId="0" xfId="4" applyNumberFormat="1" applyFont="1"/>
    <xf numFmtId="173" fontId="3" fillId="0" borderId="0" xfId="4" applyNumberFormat="1" applyFont="1"/>
    <xf numFmtId="173" fontId="10" fillId="0" borderId="0" xfId="4" applyNumberFormat="1" applyFont="1"/>
    <xf numFmtId="173" fontId="11" fillId="0" borderId="0" xfId="4" applyNumberFormat="1" applyFont="1"/>
    <xf numFmtId="169" fontId="2" fillId="0" borderId="0" xfId="5" applyNumberFormat="1" applyFont="1" applyFill="1" applyBorder="1" applyAlignment="1">
      <alignment wrapText="1"/>
    </xf>
    <xf numFmtId="169" fontId="3" fillId="0" borderId="0" xfId="5" applyNumberFormat="1" applyFont="1" applyFill="1" applyBorder="1"/>
    <xf numFmtId="10" fontId="3" fillId="0" borderId="0" xfId="5" applyNumberFormat="1" applyFont="1" applyFill="1" applyBorder="1"/>
    <xf numFmtId="0" fontId="3" fillId="0" borderId="0" xfId="5" applyNumberFormat="1" applyFont="1" applyFill="1" applyBorder="1" applyAlignment="1">
      <alignment horizontal="left" indent="3"/>
    </xf>
    <xf numFmtId="0" fontId="3" fillId="0" borderId="0" xfId="5" applyNumberFormat="1" applyFont="1" applyFill="1" applyBorder="1"/>
    <xf numFmtId="171" fontId="3" fillId="0" borderId="0" xfId="4" applyNumberFormat="1" applyFont="1"/>
    <xf numFmtId="9" fontId="3" fillId="0" borderId="0" xfId="5" applyFont="1" applyFill="1" applyBorder="1"/>
    <xf numFmtId="9" fontId="2" fillId="0" borderId="0" xfId="5" applyFont="1" applyFill="1" applyBorder="1"/>
    <xf numFmtId="170" fontId="2" fillId="0" borderId="0" xfId="4" applyNumberFormat="1" applyFont="1" applyAlignment="1">
      <alignment horizontal="left"/>
    </xf>
    <xf numFmtId="9" fontId="3" fillId="0" borderId="0" xfId="5" applyFont="1" applyFill="1" applyBorder="1" applyAlignment="1">
      <alignment horizontal="left" indent="4"/>
    </xf>
    <xf numFmtId="0" fontId="3" fillId="0" borderId="0" xfId="0" applyFont="1"/>
    <xf numFmtId="0" fontId="3" fillId="0" borderId="8" xfId="0" applyFont="1" applyBorder="1"/>
    <xf numFmtId="0" fontId="3" fillId="0" borderId="9" xfId="0" applyFont="1" applyBorder="1"/>
    <xf numFmtId="0" fontId="2" fillId="0" borderId="8" xfId="0" applyFont="1" applyBorder="1"/>
    <xf numFmtId="0" fontId="2" fillId="0" borderId="9" xfId="0" applyFont="1" applyBorder="1"/>
    <xf numFmtId="0" fontId="4" fillId="0" borderId="9" xfId="3" applyBorder="1" applyAlignment="1" applyProtection="1"/>
    <xf numFmtId="0" fontId="3" fillId="0" borderId="11" xfId="0" applyFont="1" applyBorder="1"/>
    <xf numFmtId="0" fontId="24" fillId="0" borderId="12" xfId="3" applyFont="1" applyBorder="1" applyAlignment="1" applyProtection="1"/>
    <xf numFmtId="0" fontId="4" fillId="0" borderId="0" xfId="3" quotePrefix="1" applyAlignment="1" applyProtection="1"/>
    <xf numFmtId="173" fontId="3" fillId="0" borderId="0" xfId="4" applyNumberFormat="1" applyFont="1" applyAlignment="1">
      <alignment horizontal="left" indent="2"/>
    </xf>
    <xf numFmtId="169" fontId="3" fillId="0" borderId="0" xfId="4" applyNumberFormat="1" applyFont="1" applyAlignment="1">
      <alignment horizontal="left" indent="3"/>
    </xf>
    <xf numFmtId="0" fontId="3" fillId="0" borderId="0" xfId="4" applyFont="1" applyAlignment="1">
      <alignment horizontal="left" indent="1"/>
    </xf>
    <xf numFmtId="198" fontId="2" fillId="0" borderId="0" xfId="1" applyNumberFormat="1" applyFont="1" applyFill="1" applyBorder="1" applyAlignment="1" applyProtection="1">
      <alignment horizontal="center"/>
    </xf>
    <xf numFmtId="167" fontId="2" fillId="0" borderId="0" xfId="0" applyNumberFormat="1" applyFont="1"/>
    <xf numFmtId="198" fontId="2" fillId="0" borderId="0" xfId="1" applyNumberFormat="1" applyFont="1" applyFill="1" applyBorder="1" applyAlignment="1" applyProtection="1"/>
    <xf numFmtId="198" fontId="3" fillId="0" borderId="0" xfId="1" applyNumberFormat="1" applyFont="1" applyFill="1" applyBorder="1" applyProtection="1"/>
    <xf numFmtId="167" fontId="3" fillId="0" borderId="0" xfId="0" applyNumberFormat="1" applyFont="1" applyAlignment="1">
      <alignment horizontal="left" indent="1"/>
    </xf>
    <xf numFmtId="198" fontId="2" fillId="0" borderId="0" xfId="1" applyNumberFormat="1" applyFont="1" applyFill="1" applyBorder="1" applyProtection="1"/>
    <xf numFmtId="167" fontId="3" fillId="0" borderId="0" xfId="0" applyNumberFormat="1" applyFont="1"/>
    <xf numFmtId="167" fontId="2" fillId="0" borderId="0" xfId="0" applyNumberFormat="1" applyFont="1" applyAlignment="1">
      <alignment horizontal="left" indent="1"/>
    </xf>
    <xf numFmtId="167" fontId="3" fillId="0" borderId="0" xfId="0" applyNumberFormat="1" applyFont="1" applyAlignment="1">
      <alignment horizontal="left" indent="2"/>
    </xf>
    <xf numFmtId="37" fontId="3" fillId="0" borderId="0" xfId="1" applyNumberFormat="1" applyFont="1" applyFill="1" applyBorder="1" applyProtection="1"/>
    <xf numFmtId="37" fontId="3" fillId="0" borderId="0" xfId="0" applyNumberFormat="1" applyFont="1"/>
    <xf numFmtId="167" fontId="3" fillId="0" borderId="0" xfId="0" applyNumberFormat="1" applyFont="1" applyAlignment="1">
      <alignment horizontal="left"/>
    </xf>
    <xf numFmtId="43" fontId="3" fillId="0" borderId="0" xfId="0" applyNumberFormat="1" applyFont="1"/>
    <xf numFmtId="164" fontId="3" fillId="0" borderId="0" xfId="1" applyFont="1" applyFill="1" applyBorder="1" applyProtection="1"/>
    <xf numFmtId="199" fontId="2" fillId="0" borderId="0" xfId="0" applyNumberFormat="1" applyFont="1" applyAlignment="1">
      <alignment horizontal="center"/>
    </xf>
    <xf numFmtId="199" fontId="2" fillId="0" borderId="0" xfId="1" applyNumberFormat="1" applyFont="1" applyFill="1" applyBorder="1" applyAlignment="1" applyProtection="1">
      <alignment horizontal="center"/>
    </xf>
    <xf numFmtId="199" fontId="0" fillId="0" borderId="0" xfId="0" applyNumberFormat="1"/>
    <xf numFmtId="167" fontId="2" fillId="0" borderId="0" xfId="0" applyNumberFormat="1" applyFont="1" applyAlignment="1">
      <alignment horizontal="center"/>
    </xf>
    <xf numFmtId="167" fontId="3" fillId="0" borderId="0" xfId="0" applyNumberFormat="1" applyFont="1" applyAlignment="1">
      <alignment horizontal="left" wrapText="1" indent="1"/>
    </xf>
    <xf numFmtId="167" fontId="2" fillId="0" borderId="0" xfId="0" applyNumberFormat="1" applyFont="1" applyAlignment="1">
      <alignment vertical="center"/>
    </xf>
    <xf numFmtId="167" fontId="7" fillId="0" borderId="0" xfId="0" applyNumberFormat="1" applyFont="1"/>
    <xf numFmtId="166" fontId="5" fillId="0" borderId="0" xfId="2" applyNumberFormat="1" applyFont="1" applyFill="1" applyBorder="1" applyAlignment="1" applyProtection="1"/>
    <xf numFmtId="166" fontId="2" fillId="0" borderId="0" xfId="2" applyNumberFormat="1" applyFont="1" applyFill="1" applyBorder="1" applyAlignment="1" applyProtection="1">
      <alignment wrapText="1"/>
    </xf>
    <xf numFmtId="168" fontId="2" fillId="0" borderId="0" xfId="2" applyNumberFormat="1" applyFont="1" applyFill="1" applyBorder="1" applyAlignment="1" applyProtection="1">
      <alignment horizontal="center"/>
    </xf>
    <xf numFmtId="166" fontId="3" fillId="0" borderId="0" xfId="2" applyNumberFormat="1" applyFont="1" applyFill="1" applyBorder="1" applyAlignment="1" applyProtection="1">
      <alignment horizontal="left" wrapText="1" indent="1"/>
    </xf>
    <xf numFmtId="168" fontId="3" fillId="0" borderId="0" xfId="2" applyNumberFormat="1" applyFont="1" applyFill="1" applyBorder="1" applyProtection="1"/>
    <xf numFmtId="166" fontId="3" fillId="0" borderId="0" xfId="2" applyNumberFormat="1" applyFont="1" applyFill="1" applyBorder="1" applyAlignment="1" applyProtection="1">
      <alignment horizontal="left" indent="1"/>
    </xf>
    <xf numFmtId="168" fontId="2" fillId="0" borderId="0" xfId="2" applyNumberFormat="1" applyFont="1" applyFill="1" applyBorder="1" applyProtection="1"/>
    <xf numFmtId="166" fontId="3" fillId="0" borderId="0" xfId="2" applyNumberFormat="1" applyFont="1" applyFill="1" applyBorder="1" applyAlignment="1" applyProtection="1">
      <alignment wrapText="1"/>
    </xf>
    <xf numFmtId="166" fontId="3" fillId="0" borderId="0" xfId="2" applyNumberFormat="1" applyFont="1" applyFill="1" applyBorder="1" applyProtection="1"/>
    <xf numFmtId="166" fontId="2" fillId="0" borderId="0" xfId="2" applyNumberFormat="1" applyFont="1" applyFill="1" applyBorder="1" applyProtection="1"/>
    <xf numFmtId="43" fontId="2" fillId="0" borderId="0" xfId="0" applyNumberFormat="1" applyFont="1"/>
    <xf numFmtId="200" fontId="3" fillId="0" borderId="0" xfId="2" applyNumberFormat="1" applyFont="1" applyFill="1" applyBorder="1" applyProtection="1"/>
    <xf numFmtId="199" fontId="5" fillId="0" borderId="0" xfId="2" applyNumberFormat="1" applyFont="1" applyFill="1" applyBorder="1" applyAlignment="1" applyProtection="1">
      <alignment horizontal="center"/>
    </xf>
    <xf numFmtId="168" fontId="3"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left" indent="1"/>
    </xf>
    <xf numFmtId="166" fontId="6" fillId="0" borderId="0" xfId="2" applyNumberFormat="1" applyFont="1" applyFill="1" applyBorder="1" applyAlignment="1" applyProtection="1">
      <alignment horizontal="left" wrapText="1" indent="2"/>
    </xf>
    <xf numFmtId="166" fontId="6" fillId="0" borderId="0" xfId="2" applyNumberFormat="1" applyFont="1" applyFill="1" applyBorder="1" applyAlignment="1" applyProtection="1">
      <alignment horizontal="left" indent="2"/>
    </xf>
    <xf numFmtId="166" fontId="6" fillId="0" borderId="0" xfId="2" applyNumberFormat="1" applyFont="1" applyFill="1" applyBorder="1" applyAlignment="1" applyProtection="1"/>
    <xf numFmtId="166" fontId="5" fillId="0" borderId="0" xfId="2" applyNumberFormat="1" applyFont="1" applyFill="1" applyBorder="1" applyAlignment="1" applyProtection="1">
      <alignment vertical="center"/>
    </xf>
    <xf numFmtId="166" fontId="6" fillId="0" borderId="0" xfId="2" applyNumberFormat="1" applyFont="1" applyFill="1" applyBorder="1" applyAlignment="1" applyProtection="1">
      <alignment horizontal="left"/>
    </xf>
    <xf numFmtId="166" fontId="5" fillId="0" borderId="0" xfId="2" applyNumberFormat="1" applyFont="1" applyFill="1" applyBorder="1" applyAlignment="1" applyProtection="1">
      <alignment horizontal="left"/>
    </xf>
    <xf numFmtId="0" fontId="2" fillId="0" borderId="0" xfId="0" applyFont="1"/>
    <xf numFmtId="173" fontId="2" fillId="0" borderId="0" xfId="4" applyNumberFormat="1" applyFont="1" applyProtection="1">
      <protection locked="0"/>
    </xf>
    <xf numFmtId="166" fontId="3" fillId="0" borderId="0" xfId="2" applyNumberFormat="1" applyFont="1" applyFill="1" applyBorder="1" applyAlignment="1" applyProtection="1">
      <alignment horizontal="left" wrapText="1" indent="1"/>
      <protection locked="0"/>
    </xf>
    <xf numFmtId="168" fontId="2" fillId="0" borderId="13" xfId="2" applyNumberFormat="1" applyFont="1" applyFill="1" applyBorder="1" applyProtection="1"/>
    <xf numFmtId="168" fontId="2" fillId="0" borderId="6" xfId="2" applyNumberFormat="1" applyFont="1" applyFill="1" applyBorder="1" applyProtection="1"/>
    <xf numFmtId="168" fontId="2" fillId="5" borderId="1" xfId="2" applyNumberFormat="1" applyFont="1" applyFill="1" applyBorder="1" applyAlignment="1" applyProtection="1">
      <alignment horizontal="center"/>
    </xf>
    <xf numFmtId="168" fontId="5" fillId="5" borderId="1" xfId="2" applyNumberFormat="1" applyFont="1" applyFill="1" applyBorder="1" applyAlignment="1" applyProtection="1">
      <alignment horizontal="center"/>
    </xf>
    <xf numFmtId="168" fontId="2" fillId="6" borderId="0" xfId="2" applyNumberFormat="1" applyFont="1" applyFill="1" applyBorder="1" applyAlignment="1" applyProtection="1">
      <alignment horizontal="center"/>
    </xf>
    <xf numFmtId="168" fontId="3" fillId="6" borderId="0" xfId="2" applyNumberFormat="1" applyFont="1" applyFill="1" applyBorder="1" applyProtection="1"/>
    <xf numFmtId="168" fontId="2" fillId="6" borderId="13" xfId="2" applyNumberFormat="1" applyFont="1" applyFill="1" applyBorder="1" applyProtection="1"/>
    <xf numFmtId="168" fontId="2" fillId="6" borderId="6" xfId="2" applyNumberFormat="1" applyFont="1" applyFill="1" applyBorder="1" applyProtection="1"/>
    <xf numFmtId="168" fontId="2" fillId="6" borderId="0" xfId="2" applyNumberFormat="1" applyFont="1" applyFill="1" applyBorder="1" applyProtection="1"/>
    <xf numFmtId="166" fontId="3" fillId="6" borderId="0" xfId="2" applyNumberFormat="1" applyFont="1" applyFill="1" applyBorder="1" applyProtection="1"/>
    <xf numFmtId="200" fontId="3" fillId="6" borderId="0" xfId="2" applyNumberFormat="1" applyFont="1" applyFill="1" applyBorder="1" applyProtection="1"/>
    <xf numFmtId="198" fontId="2" fillId="6" borderId="0" xfId="1" applyNumberFormat="1" applyFont="1" applyFill="1" applyBorder="1" applyProtection="1"/>
    <xf numFmtId="199" fontId="2" fillId="6" borderId="0" xfId="1" applyNumberFormat="1" applyFont="1" applyFill="1" applyBorder="1" applyAlignment="1" applyProtection="1">
      <alignment horizontal="center"/>
    </xf>
    <xf numFmtId="168" fontId="3" fillId="6" borderId="0" xfId="2" applyNumberFormat="1" applyFont="1" applyFill="1" applyBorder="1" applyAlignment="1" applyProtection="1">
      <alignment horizontal="center"/>
    </xf>
    <xf numFmtId="168" fontId="3" fillId="0" borderId="6" xfId="2" applyNumberFormat="1" applyFont="1" applyFill="1" applyBorder="1" applyProtection="1"/>
    <xf numFmtId="168" fontId="3" fillId="6" borderId="6" xfId="2" applyNumberFormat="1" applyFont="1" applyFill="1" applyBorder="1" applyProtection="1"/>
    <xf numFmtId="168" fontId="3" fillId="0" borderId="14" xfId="2" applyNumberFormat="1" applyFont="1" applyFill="1" applyBorder="1" applyProtection="1"/>
    <xf numFmtId="168" fontId="3" fillId="6" borderId="14" xfId="2" applyNumberFormat="1" applyFont="1" applyFill="1" applyBorder="1" applyProtection="1"/>
    <xf numFmtId="168" fontId="2" fillId="0" borderId="14" xfId="2" applyNumberFormat="1" applyFont="1" applyFill="1" applyBorder="1" applyProtection="1"/>
    <xf numFmtId="168" fontId="2" fillId="6" borderId="14" xfId="2" applyNumberFormat="1" applyFont="1" applyFill="1" applyBorder="1" applyProtection="1"/>
    <xf numFmtId="198" fontId="2" fillId="6" borderId="0" xfId="1" applyNumberFormat="1" applyFont="1" applyFill="1" applyBorder="1" applyAlignment="1" applyProtection="1">
      <alignment horizontal="center"/>
    </xf>
    <xf numFmtId="198" fontId="2" fillId="6" borderId="0" xfId="1" applyNumberFormat="1" applyFont="1" applyFill="1" applyBorder="1" applyAlignment="1" applyProtection="1"/>
    <xf numFmtId="198" fontId="3" fillId="6" borderId="0" xfId="1" applyNumberFormat="1" applyFont="1" applyFill="1" applyBorder="1" applyProtection="1"/>
    <xf numFmtId="37" fontId="3" fillId="6" borderId="0" xfId="1" applyNumberFormat="1" applyFont="1" applyFill="1" applyBorder="1" applyProtection="1"/>
    <xf numFmtId="164" fontId="3" fillId="6" borderId="0" xfId="1" applyFont="1" applyFill="1" applyBorder="1" applyProtection="1"/>
    <xf numFmtId="170" fontId="3" fillId="6" borderId="0" xfId="4" applyNumberFormat="1" applyFont="1" applyFill="1"/>
    <xf numFmtId="169" fontId="3" fillId="6" borderId="0" xfId="4" applyNumberFormat="1" applyFont="1" applyFill="1"/>
    <xf numFmtId="172" fontId="3" fillId="6" borderId="0" xfId="4" applyNumberFormat="1" applyFont="1" applyFill="1"/>
    <xf numFmtId="0" fontId="3" fillId="6" borderId="0" xfId="4" applyFont="1" applyFill="1"/>
    <xf numFmtId="173" fontId="3" fillId="6" borderId="0" xfId="4" applyNumberFormat="1" applyFont="1" applyFill="1"/>
    <xf numFmtId="169" fontId="3" fillId="6" borderId="0" xfId="5" applyNumberFormat="1" applyFont="1" applyFill="1" applyBorder="1"/>
    <xf numFmtId="170" fontId="3" fillId="6" borderId="0" xfId="5" applyNumberFormat="1" applyFont="1" applyFill="1" applyBorder="1"/>
    <xf numFmtId="0" fontId="12" fillId="6" borderId="0" xfId="4" applyFont="1" applyFill="1"/>
    <xf numFmtId="198" fontId="2" fillId="0" borderId="13" xfId="1" applyNumberFormat="1" applyFont="1" applyFill="1" applyBorder="1" applyProtection="1"/>
    <xf numFmtId="198" fontId="2" fillId="6" borderId="13" xfId="1" applyNumberFormat="1" applyFont="1" applyFill="1" applyBorder="1" applyProtection="1"/>
    <xf numFmtId="198" fontId="2" fillId="0" borderId="14" xfId="1" applyNumberFormat="1" applyFont="1" applyFill="1" applyBorder="1" applyProtection="1"/>
    <xf numFmtId="198" fontId="2" fillId="6" borderId="14" xfId="1" applyNumberFormat="1" applyFont="1" applyFill="1" applyBorder="1" applyProtection="1"/>
    <xf numFmtId="198" fontId="2" fillId="0" borderId="6" xfId="1" applyNumberFormat="1" applyFont="1" applyFill="1" applyBorder="1" applyProtection="1"/>
    <xf numFmtId="198" fontId="2" fillId="6" borderId="6" xfId="1" applyNumberFormat="1" applyFont="1" applyFill="1" applyBorder="1" applyProtection="1"/>
    <xf numFmtId="198" fontId="3" fillId="0" borderId="14" xfId="1" applyNumberFormat="1" applyFont="1" applyFill="1" applyBorder="1" applyProtection="1"/>
    <xf numFmtId="198" fontId="3" fillId="6" borderId="14" xfId="1" applyNumberFormat="1" applyFont="1" applyFill="1" applyBorder="1" applyProtection="1"/>
    <xf numFmtId="170" fontId="2" fillId="6" borderId="13" xfId="4" applyNumberFormat="1" applyFont="1" applyFill="1" applyBorder="1"/>
    <xf numFmtId="169" fontId="2" fillId="0" borderId="13" xfId="4" applyNumberFormat="1" applyFont="1" applyBorder="1"/>
    <xf numFmtId="169" fontId="2" fillId="6" borderId="13" xfId="4" applyNumberFormat="1" applyFont="1" applyFill="1" applyBorder="1"/>
    <xf numFmtId="170" fontId="2" fillId="0" borderId="13" xfId="4" applyNumberFormat="1" applyFont="1" applyBorder="1"/>
    <xf numFmtId="173" fontId="3" fillId="0" borderId="6" xfId="4" applyNumberFormat="1" applyFont="1" applyBorder="1"/>
    <xf numFmtId="173" fontId="3" fillId="6" borderId="6" xfId="4" applyNumberFormat="1" applyFont="1" applyFill="1" applyBorder="1"/>
    <xf numFmtId="169" fontId="3" fillId="0" borderId="1" xfId="4" applyNumberFormat="1" applyFont="1" applyBorder="1"/>
    <xf numFmtId="169" fontId="3" fillId="6" borderId="1" xfId="4" applyNumberFormat="1" applyFont="1" applyFill="1" applyBorder="1"/>
    <xf numFmtId="169" fontId="3" fillId="0" borderId="0" xfId="4" applyNumberFormat="1" applyFont="1" applyAlignment="1">
      <alignment horizontal="left"/>
    </xf>
    <xf numFmtId="198" fontId="2" fillId="5" borderId="1" xfId="1" applyNumberFormat="1" applyFont="1" applyFill="1" applyBorder="1" applyAlignment="1" applyProtection="1">
      <alignment horizontal="center"/>
    </xf>
    <xf numFmtId="167" fontId="2" fillId="5" borderId="0" xfId="0" applyNumberFormat="1" applyFont="1" applyFill="1" applyAlignment="1">
      <alignment wrapText="1"/>
    </xf>
    <xf numFmtId="198" fontId="2" fillId="5" borderId="0" xfId="1" applyNumberFormat="1" applyFont="1" applyFill="1" applyBorder="1" applyAlignment="1" applyProtection="1">
      <alignment horizontal="center"/>
    </xf>
    <xf numFmtId="0" fontId="2" fillId="5" borderId="0" xfId="4" applyFont="1" applyFill="1" applyAlignment="1">
      <alignment vertical="top" wrapText="1"/>
    </xf>
    <xf numFmtId="166" fontId="2" fillId="5" borderId="1" xfId="2" applyNumberFormat="1" applyFont="1" applyFill="1" applyBorder="1" applyAlignment="1" applyProtection="1">
      <alignment horizontal="left" wrapText="1"/>
    </xf>
    <xf numFmtId="166" fontId="5" fillId="5" borderId="1" xfId="2" applyNumberFormat="1" applyFont="1" applyFill="1" applyBorder="1" applyAlignment="1" applyProtection="1">
      <alignment horizontal="left" wrapText="1"/>
    </xf>
    <xf numFmtId="0" fontId="10" fillId="0" borderId="0" xfId="4" applyFont="1"/>
    <xf numFmtId="0" fontId="2" fillId="6" borderId="0" xfId="4" applyFont="1" applyFill="1"/>
    <xf numFmtId="0" fontId="10" fillId="6" borderId="0" xfId="4" applyFont="1" applyFill="1"/>
    <xf numFmtId="0" fontId="3" fillId="6" borderId="0" xfId="5" applyNumberFormat="1" applyFont="1" applyFill="1" applyBorder="1"/>
    <xf numFmtId="198" fontId="3" fillId="0" borderId="1" xfId="1" applyNumberFormat="1" applyFont="1" applyFill="1" applyBorder="1" applyProtection="1"/>
    <xf numFmtId="198" fontId="2" fillId="0" borderId="13" xfId="0" applyNumberFormat="1" applyFont="1" applyBorder="1"/>
    <xf numFmtId="198" fontId="2" fillId="0" borderId="0" xfId="0" applyNumberFormat="1" applyFont="1"/>
    <xf numFmtId="0" fontId="26" fillId="0" borderId="0" xfId="0" applyFont="1"/>
    <xf numFmtId="198" fontId="26" fillId="0" borderId="0" xfId="0" applyNumberFormat="1" applyFont="1"/>
    <xf numFmtId="37" fontId="26" fillId="0" borderId="0" xfId="0" applyNumberFormat="1" applyFont="1"/>
    <xf numFmtId="198" fontId="26" fillId="0" borderId="0" xfId="1" applyNumberFormat="1" applyFont="1" applyFill="1" applyProtection="1"/>
    <xf numFmtId="198" fontId="27" fillId="0" borderId="13" xfId="0" applyNumberFormat="1" applyFont="1" applyBorder="1"/>
    <xf numFmtId="198" fontId="27" fillId="0" borderId="6" xfId="0" applyNumberFormat="1" applyFont="1" applyBorder="1"/>
    <xf numFmtId="0" fontId="3" fillId="0" borderId="0" xfId="3" applyFont="1" applyFill="1" applyBorder="1" applyAlignment="1" applyProtection="1">
      <alignment horizontal="left"/>
    </xf>
    <xf numFmtId="198" fontId="26" fillId="0" borderId="1" xfId="1" applyNumberFormat="1" applyFont="1" applyBorder="1" applyProtection="1"/>
    <xf numFmtId="198" fontId="26" fillId="0" borderId="1" xfId="0" applyNumberFormat="1" applyFont="1" applyBorder="1"/>
    <xf numFmtId="166" fontId="2" fillId="5" borderId="1" xfId="2" applyNumberFormat="1" applyFont="1" applyFill="1" applyBorder="1" applyAlignment="1" applyProtection="1">
      <alignment wrapText="1"/>
    </xf>
    <xf numFmtId="166" fontId="5" fillId="5" borderId="1" xfId="2" applyNumberFormat="1" applyFont="1" applyFill="1" applyBorder="1" applyAlignment="1" applyProtection="1">
      <alignment wrapText="1"/>
    </xf>
    <xf numFmtId="166" fontId="3" fillId="0" borderId="14" xfId="2" applyNumberFormat="1" applyFont="1" applyFill="1" applyBorder="1" applyProtection="1"/>
    <xf numFmtId="166" fontId="3" fillId="6" borderId="14" xfId="2" applyNumberFormat="1" applyFont="1" applyFill="1" applyBorder="1" applyProtection="1"/>
    <xf numFmtId="166" fontId="2" fillId="0" borderId="13" xfId="2" applyNumberFormat="1" applyFont="1" applyFill="1" applyBorder="1" applyProtection="1"/>
    <xf numFmtId="166" fontId="2" fillId="6" borderId="13" xfId="2" applyNumberFormat="1" applyFont="1" applyFill="1" applyBorder="1" applyProtection="1"/>
    <xf numFmtId="166" fontId="3" fillId="0" borderId="6" xfId="2" applyNumberFormat="1" applyFont="1" applyFill="1" applyBorder="1" applyProtection="1"/>
    <xf numFmtId="166" fontId="3" fillId="6" borderId="6" xfId="2" applyNumberFormat="1" applyFont="1" applyFill="1" applyBorder="1" applyProtection="1"/>
    <xf numFmtId="167" fontId="3" fillId="0" borderId="0" xfId="2" applyNumberFormat="1" applyFont="1" applyFill="1" applyBorder="1" applyAlignment="1" applyProtection="1">
      <alignment horizontal="left" indent="1"/>
    </xf>
    <xf numFmtId="167" fontId="3" fillId="0" borderId="0" xfId="0" applyNumberFormat="1" applyFont="1" applyProtection="1">
      <protection locked="0"/>
    </xf>
    <xf numFmtId="37" fontId="3" fillId="0" borderId="0" xfId="0" applyNumberFormat="1" applyFont="1" applyAlignment="1">
      <alignment horizontal="left" indent="2"/>
    </xf>
    <xf numFmtId="37" fontId="0" fillId="0" borderId="0" xfId="0" applyNumberFormat="1"/>
    <xf numFmtId="164" fontId="3" fillId="6" borderId="0" xfId="1" applyFont="1" applyFill="1" applyBorder="1" applyAlignment="1" applyProtection="1">
      <alignment horizontal="left" indent="1"/>
    </xf>
    <xf numFmtId="167" fontId="4" fillId="0" borderId="0" xfId="3" applyNumberFormat="1" applyFill="1" applyBorder="1" applyAlignment="1" applyProtection="1"/>
    <xf numFmtId="167" fontId="2" fillId="5" borderId="0" xfId="0" applyNumberFormat="1" applyFont="1" applyFill="1" applyAlignment="1">
      <alignment vertical="top" wrapText="1"/>
    </xf>
    <xf numFmtId="167" fontId="2" fillId="0" borderId="0" xfId="0" applyNumberFormat="1" applyFont="1" applyAlignment="1">
      <alignment horizontal="left"/>
    </xf>
    <xf numFmtId="198" fontId="0" fillId="0" borderId="0" xfId="1" applyNumberFormat="1" applyFont="1" applyFill="1" applyProtection="1"/>
    <xf numFmtId="2" fontId="2" fillId="5" borderId="0" xfId="4" applyNumberFormat="1" applyFont="1" applyFill="1" applyAlignment="1">
      <alignment horizontal="center"/>
    </xf>
    <xf numFmtId="0" fontId="2" fillId="5" borderId="0" xfId="4" applyFont="1" applyFill="1" applyAlignment="1">
      <alignment horizontal="center"/>
    </xf>
    <xf numFmtId="2" fontId="3" fillId="6" borderId="0" xfId="4" applyNumberFormat="1" applyFont="1" applyFill="1"/>
    <xf numFmtId="169" fontId="3" fillId="6" borderId="0" xfId="4" applyNumberFormat="1" applyFont="1" applyFill="1" applyAlignment="1">
      <alignment horizontal="center"/>
    </xf>
    <xf numFmtId="170" fontId="3" fillId="6" borderId="1" xfId="4" applyNumberFormat="1" applyFont="1" applyFill="1" applyBorder="1"/>
    <xf numFmtId="10" fontId="3" fillId="6" borderId="0" xfId="4" applyNumberFormat="1" applyFont="1" applyFill="1"/>
    <xf numFmtId="10" fontId="3" fillId="0" borderId="0" xfId="0" applyNumberFormat="1" applyFont="1"/>
    <xf numFmtId="10" fontId="2" fillId="6" borderId="13" xfId="4" applyNumberFormat="1" applyFont="1" applyFill="1" applyBorder="1"/>
    <xf numFmtId="2" fontId="12" fillId="6" borderId="0" xfId="4" applyNumberFormat="1" applyFont="1" applyFill="1"/>
    <xf numFmtId="2" fontId="3" fillId="6" borderId="13" xfId="4" applyNumberFormat="1" applyFont="1" applyFill="1" applyBorder="1"/>
    <xf numFmtId="0" fontId="3" fillId="0" borderId="13" xfId="4" applyFont="1" applyBorder="1"/>
    <xf numFmtId="0" fontId="3" fillId="6" borderId="13" xfId="4" applyFont="1" applyFill="1" applyBorder="1"/>
    <xf numFmtId="0" fontId="2" fillId="0" borderId="13" xfId="4" applyFont="1" applyBorder="1"/>
    <xf numFmtId="0" fontId="2" fillId="6" borderId="13" xfId="4" applyFont="1" applyFill="1" applyBorder="1"/>
    <xf numFmtId="43" fontId="3" fillId="0" borderId="0" xfId="4" applyNumberFormat="1" applyFont="1"/>
    <xf numFmtId="43" fontId="3" fillId="6" borderId="0" xfId="4" applyNumberFormat="1" applyFont="1" applyFill="1"/>
    <xf numFmtId="201" fontId="3" fillId="0" borderId="0" xfId="4" applyNumberFormat="1" applyFont="1"/>
    <xf numFmtId="202" fontId="3" fillId="0" borderId="0" xfId="4" applyNumberFormat="1" applyFont="1"/>
    <xf numFmtId="1" fontId="3" fillId="0" borderId="0" xfId="4" applyNumberFormat="1" applyFont="1"/>
    <xf numFmtId="1" fontId="3" fillId="6" borderId="0" xfId="4" applyNumberFormat="1" applyFont="1" applyFill="1"/>
    <xf numFmtId="173" fontId="2" fillId="6" borderId="0" xfId="4" applyNumberFormat="1" applyFont="1" applyFill="1"/>
    <xf numFmtId="173" fontId="10" fillId="6" borderId="0" xfId="4" applyNumberFormat="1" applyFont="1" applyFill="1"/>
    <xf numFmtId="173" fontId="11" fillId="6" borderId="0" xfId="4" applyNumberFormat="1" applyFont="1" applyFill="1"/>
    <xf numFmtId="37" fontId="11" fillId="0" borderId="0" xfId="6" applyNumberFormat="1" applyFont="1" applyFill="1" applyBorder="1"/>
    <xf numFmtId="173" fontId="11" fillId="6" borderId="6" xfId="4" applyNumberFormat="1" applyFont="1" applyFill="1" applyBorder="1"/>
    <xf numFmtId="173" fontId="11" fillId="0" borderId="6" xfId="4" applyNumberFormat="1" applyFont="1" applyBorder="1"/>
    <xf numFmtId="1" fontId="11" fillId="0" borderId="6" xfId="4" applyNumberFormat="1" applyFont="1" applyBorder="1"/>
    <xf numFmtId="171" fontId="3" fillId="0" borderId="0" xfId="5" applyNumberFormat="1" applyFont="1" applyFill="1" applyBorder="1"/>
    <xf numFmtId="171" fontId="3" fillId="6" borderId="0" xfId="5" applyNumberFormat="1" applyFont="1" applyFill="1" applyBorder="1"/>
    <xf numFmtId="169" fontId="2" fillId="6" borderId="0" xfId="5" applyNumberFormat="1" applyFont="1" applyFill="1" applyBorder="1" applyAlignment="1"/>
    <xf numFmtId="169" fontId="2" fillId="0" borderId="0" xfId="5" applyNumberFormat="1" applyFont="1" applyFill="1" applyBorder="1" applyAlignment="1"/>
    <xf numFmtId="10" fontId="3" fillId="6" borderId="0" xfId="5" applyNumberFormat="1" applyFont="1" applyFill="1" applyBorder="1"/>
    <xf numFmtId="171" fontId="3" fillId="6" borderId="0" xfId="4" applyNumberFormat="1" applyFont="1" applyFill="1"/>
    <xf numFmtId="9" fontId="3" fillId="6" borderId="0" xfId="5" applyFont="1" applyFill="1" applyBorder="1"/>
    <xf numFmtId="170" fontId="3" fillId="0" borderId="0" xfId="5" applyNumberFormat="1" applyFont="1" applyFill="1" applyBorder="1" applyAlignment="1">
      <alignment wrapText="1"/>
    </xf>
    <xf numFmtId="170" fontId="3" fillId="6" borderId="0" xfId="5" applyNumberFormat="1" applyFont="1" applyFill="1" applyBorder="1" applyAlignment="1">
      <alignment wrapText="1"/>
    </xf>
    <xf numFmtId="9" fontId="3" fillId="6" borderId="0" xfId="4" applyNumberFormat="1" applyFont="1" applyFill="1"/>
    <xf numFmtId="9" fontId="3" fillId="0" borderId="0" xfId="4" applyNumberFormat="1" applyFont="1"/>
    <xf numFmtId="170" fontId="3" fillId="0" borderId="0" xfId="5" applyNumberFormat="1" applyFont="1" applyFill="1" applyBorder="1" applyAlignment="1"/>
    <xf numFmtId="170" fontId="3" fillId="0" borderId="0" xfId="5" applyNumberFormat="1" applyFont="1" applyFill="1" applyBorder="1" applyAlignment="1">
      <alignment horizontal="center"/>
    </xf>
    <xf numFmtId="1" fontId="11" fillId="0" borderId="0" xfId="4" applyNumberFormat="1" applyFont="1"/>
    <xf numFmtId="169" fontId="2" fillId="6" borderId="0" xfId="4" applyNumberFormat="1" applyFont="1" applyFill="1"/>
    <xf numFmtId="170" fontId="3" fillId="6" borderId="0" xfId="5" applyNumberFormat="1" applyFont="1" applyFill="1" applyBorder="1" applyAlignment="1">
      <alignment horizontal="center"/>
    </xf>
    <xf numFmtId="166" fontId="3" fillId="7" borderId="0" xfId="2" applyNumberFormat="1" applyFont="1" applyFill="1" applyBorder="1" applyProtection="1"/>
    <xf numFmtId="198" fontId="2" fillId="7" borderId="0" xfId="1" applyNumberFormat="1" applyFont="1" applyFill="1" applyBorder="1" applyProtection="1"/>
    <xf numFmtId="198" fontId="2" fillId="7" borderId="14" xfId="1" applyNumberFormat="1" applyFont="1" applyFill="1" applyBorder="1" applyProtection="1"/>
    <xf numFmtId="198" fontId="3" fillId="7" borderId="0" xfId="1" applyNumberFormat="1" applyFont="1" applyFill="1" applyBorder="1" applyProtection="1"/>
    <xf numFmtId="198" fontId="3" fillId="7" borderId="1" xfId="1" applyNumberFormat="1" applyFont="1" applyFill="1" applyBorder="1" applyProtection="1"/>
    <xf numFmtId="198" fontId="3" fillId="6" borderId="1" xfId="1" applyNumberFormat="1" applyFont="1" applyFill="1" applyBorder="1" applyProtection="1"/>
    <xf numFmtId="198" fontId="2" fillId="7" borderId="13" xfId="1" applyNumberFormat="1" applyFont="1" applyFill="1" applyBorder="1" applyProtection="1"/>
    <xf numFmtId="198" fontId="3" fillId="0" borderId="0" xfId="0" applyNumberFormat="1" applyFont="1"/>
    <xf numFmtId="198" fontId="2" fillId="0" borderId="6" xfId="0" applyNumberFormat="1" applyFont="1" applyBorder="1"/>
    <xf numFmtId="203" fontId="3" fillId="0" borderId="0" xfId="4" applyNumberFormat="1" applyFont="1"/>
    <xf numFmtId="198" fontId="26" fillId="0" borderId="1" xfId="1" applyNumberFormat="1" applyFont="1" applyFill="1" applyBorder="1" applyProtection="1"/>
    <xf numFmtId="164" fontId="26" fillId="0" borderId="0" xfId="0" applyNumberFormat="1" applyFont="1"/>
    <xf numFmtId="198" fontId="3" fillId="0" borderId="14" xfId="0" applyNumberFormat="1" applyFont="1" applyBorder="1"/>
    <xf numFmtId="170" fontId="2" fillId="0" borderId="2" xfId="4" applyNumberFormat="1" applyFont="1" applyBorder="1"/>
    <xf numFmtId="170" fontId="2" fillId="0" borderId="3" xfId="4" applyNumberFormat="1" applyFont="1" applyBorder="1"/>
    <xf numFmtId="204" fontId="0" fillId="0" borderId="0" xfId="0" applyNumberFormat="1"/>
    <xf numFmtId="204" fontId="25" fillId="0" borderId="0" xfId="0" applyNumberFormat="1" applyFont="1"/>
    <xf numFmtId="15" fontId="5" fillId="0" borderId="0" xfId="2" applyNumberFormat="1" applyFont="1" applyFill="1" applyBorder="1" applyAlignment="1" applyProtection="1">
      <alignment horizontal="center"/>
    </xf>
    <xf numFmtId="15" fontId="2" fillId="0" borderId="0" xfId="1" applyNumberFormat="1" applyFont="1" applyFill="1" applyBorder="1" applyAlignment="1" applyProtection="1">
      <alignment horizontal="center"/>
    </xf>
    <xf numFmtId="15" fontId="2" fillId="6" borderId="0" xfId="1" applyNumberFormat="1" applyFont="1" applyFill="1" applyBorder="1" applyAlignment="1" applyProtection="1">
      <alignment horizontal="center"/>
    </xf>
    <xf numFmtId="15" fontId="0" fillId="0" borderId="0" xfId="0" applyNumberFormat="1"/>
    <xf numFmtId="205" fontId="3" fillId="7" borderId="0" xfId="2" applyNumberFormat="1" applyFont="1" applyFill="1" applyBorder="1" applyProtection="1"/>
    <xf numFmtId="15" fontId="2" fillId="0" borderId="0" xfId="0" applyNumberFormat="1" applyFont="1" applyAlignment="1">
      <alignment horizontal="center"/>
    </xf>
    <xf numFmtId="15" fontId="26" fillId="0" borderId="0" xfId="0" applyNumberFormat="1" applyFont="1"/>
    <xf numFmtId="198" fontId="26" fillId="0" borderId="0" xfId="1" applyNumberFormat="1" applyFont="1" applyProtection="1"/>
    <xf numFmtId="198" fontId="2" fillId="5" borderId="0" xfId="0" applyNumberFormat="1" applyFont="1" applyFill="1" applyAlignment="1">
      <alignment wrapText="1"/>
    </xf>
    <xf numFmtId="198" fontId="2" fillId="5" borderId="1" xfId="2" applyNumberFormat="1" applyFont="1" applyFill="1" applyBorder="1" applyAlignment="1" applyProtection="1">
      <alignment horizontal="center"/>
    </xf>
    <xf numFmtId="198" fontId="3" fillId="0" borderId="0" xfId="2" applyNumberFormat="1" applyFont="1" applyFill="1" applyBorder="1" applyAlignment="1" applyProtection="1">
      <alignment horizontal="left" wrapText="1" indent="1"/>
    </xf>
    <xf numFmtId="198" fontId="3" fillId="0" borderId="0" xfId="0" applyNumberFormat="1" applyFont="1" applyAlignment="1">
      <alignment horizontal="left" indent="1"/>
    </xf>
    <xf numFmtId="198" fontId="2" fillId="0" borderId="0" xfId="0" applyNumberFormat="1" applyFont="1" applyAlignment="1">
      <alignment horizontal="left" indent="1"/>
    </xf>
    <xf numFmtId="198" fontId="3" fillId="0" borderId="0" xfId="0" applyNumberFormat="1" applyFont="1" applyAlignment="1">
      <alignment horizontal="left" indent="2"/>
    </xf>
    <xf numFmtId="198" fontId="3" fillId="0" borderId="1" xfId="0" applyNumberFormat="1" applyFont="1" applyBorder="1"/>
    <xf numFmtId="198" fontId="26" fillId="7" borderId="0" xfId="0" applyNumberFormat="1" applyFont="1" applyFill="1"/>
    <xf numFmtId="198" fontId="3" fillId="0" borderId="0" xfId="0" applyNumberFormat="1" applyFont="1" applyAlignment="1">
      <alignment horizontal="left"/>
    </xf>
    <xf numFmtId="198" fontId="2" fillId="0" borderId="0" xfId="0" applyNumberFormat="1" applyFont="1" applyAlignment="1">
      <alignment wrapText="1"/>
    </xf>
    <xf numFmtId="198" fontId="2" fillId="0" borderId="0" xfId="2" applyNumberFormat="1" applyFont="1" applyFill="1" applyBorder="1" applyAlignment="1" applyProtection="1">
      <alignment wrapText="1"/>
    </xf>
    <xf numFmtId="198" fontId="24" fillId="0" borderId="0" xfId="3" applyNumberFormat="1" applyFont="1" applyFill="1" applyBorder="1" applyAlignment="1" applyProtection="1"/>
    <xf numFmtId="198" fontId="2" fillId="5" borderId="1" xfId="0" applyNumberFormat="1" applyFont="1" applyFill="1" applyBorder="1" applyAlignment="1">
      <alignment wrapText="1"/>
    </xf>
    <xf numFmtId="198" fontId="2" fillId="0" borderId="0" xfId="0" applyNumberFormat="1" applyFont="1" applyAlignment="1">
      <alignment horizontal="center"/>
    </xf>
    <xf numFmtId="198" fontId="2" fillId="0" borderId="0" xfId="0" applyNumberFormat="1" applyFont="1" applyAlignment="1">
      <alignment vertical="center"/>
    </xf>
    <xf numFmtId="198" fontId="3" fillId="0" borderId="1" xfId="1" applyNumberFormat="1" applyFont="1" applyBorder="1" applyProtection="1"/>
    <xf numFmtId="198" fontId="7" fillId="0" borderId="0" xfId="0" applyNumberFormat="1" applyFont="1"/>
    <xf numFmtId="198" fontId="3" fillId="0" borderId="0" xfId="0" applyNumberFormat="1" applyFont="1" applyAlignment="1">
      <alignment horizontal="left" wrapText="1" indent="1"/>
    </xf>
    <xf numFmtId="198" fontId="2" fillId="0" borderId="0" xfId="0" applyNumberFormat="1" applyFont="1" applyAlignment="1">
      <alignment vertical="center" wrapText="1"/>
    </xf>
    <xf numFmtId="166" fontId="2" fillId="5" borderId="1" xfId="2" applyNumberFormat="1" applyFont="1" applyFill="1" applyBorder="1" applyAlignment="1" applyProtection="1">
      <alignment horizontal="center"/>
    </xf>
    <xf numFmtId="166" fontId="2" fillId="0" borderId="0" xfId="2" applyNumberFormat="1" applyFont="1" applyFill="1" applyBorder="1" applyAlignment="1" applyProtection="1">
      <alignment horizontal="center"/>
    </xf>
    <xf numFmtId="166" fontId="2" fillId="6" borderId="0" xfId="2" applyNumberFormat="1" applyFont="1" applyFill="1" applyBorder="1" applyAlignment="1" applyProtection="1">
      <alignment horizontal="center"/>
    </xf>
    <xf numFmtId="166" fontId="0" fillId="0" borderId="0" xfId="0" applyNumberFormat="1"/>
    <xf numFmtId="166" fontId="28" fillId="0" borderId="0" xfId="0" applyNumberFormat="1" applyFont="1"/>
    <xf numFmtId="166" fontId="3" fillId="0" borderId="1" xfId="2" applyNumberFormat="1" applyFont="1" applyFill="1" applyBorder="1" applyProtection="1"/>
    <xf numFmtId="166" fontId="3" fillId="6" borderId="1" xfId="2" applyNumberFormat="1" applyFont="1" applyFill="1" applyBorder="1" applyProtection="1"/>
    <xf numFmtId="166" fontId="2" fillId="0" borderId="6" xfId="2" applyNumberFormat="1" applyFont="1" applyFill="1" applyBorder="1" applyProtection="1"/>
    <xf numFmtId="166" fontId="2" fillId="6" borderId="6" xfId="2" applyNumberFormat="1" applyFont="1" applyFill="1" applyBorder="1" applyProtection="1"/>
    <xf numFmtId="166" fontId="2" fillId="6" borderId="0" xfId="2" applyNumberFormat="1" applyFont="1" applyFill="1" applyBorder="1" applyProtection="1"/>
    <xf numFmtId="166" fontId="3" fillId="0" borderId="0" xfId="0" applyNumberFormat="1" applyFont="1"/>
    <xf numFmtId="166" fontId="2" fillId="7" borderId="0" xfId="2" applyNumberFormat="1" applyFont="1" applyFill="1" applyBorder="1" applyProtection="1"/>
    <xf numFmtId="166" fontId="2" fillId="0" borderId="14" xfId="2" applyNumberFormat="1" applyFont="1" applyFill="1" applyBorder="1" applyProtection="1"/>
    <xf numFmtId="166" fontId="2" fillId="6" borderId="14" xfId="2" applyNumberFormat="1" applyFont="1" applyFill="1" applyBorder="1" applyProtection="1"/>
    <xf numFmtId="166" fontId="2" fillId="7" borderId="14" xfId="2" applyNumberFormat="1" applyFont="1" applyFill="1" applyBorder="1" applyProtection="1"/>
    <xf numFmtId="166" fontId="2" fillId="7" borderId="13" xfId="2" applyNumberFormat="1" applyFont="1" applyFill="1" applyBorder="1" applyProtection="1"/>
    <xf numFmtId="166" fontId="5" fillId="5" borderId="1" xfId="2" applyNumberFormat="1" applyFont="1" applyFill="1" applyBorder="1" applyAlignment="1" applyProtection="1">
      <alignment horizontal="center"/>
    </xf>
    <xf numFmtId="166" fontId="3" fillId="0" borderId="0" xfId="2" applyNumberFormat="1" applyFont="1" applyFill="1" applyBorder="1" applyAlignment="1" applyProtection="1">
      <alignment horizontal="center"/>
    </xf>
    <xf numFmtId="166" fontId="3" fillId="6" borderId="0" xfId="2" applyNumberFormat="1" applyFont="1" applyFill="1" applyBorder="1" applyAlignment="1" applyProtection="1">
      <alignment horizontal="center"/>
    </xf>
    <xf numFmtId="166" fontId="11" fillId="0" borderId="0" xfId="2" applyNumberFormat="1" applyFont="1" applyFill="1" applyBorder="1" applyProtection="1"/>
    <xf numFmtId="166" fontId="2" fillId="0" borderId="0" xfId="0" applyNumberFormat="1" applyFont="1"/>
    <xf numFmtId="205" fontId="2" fillId="0" borderId="0" xfId="0" applyNumberFormat="1" applyFont="1" applyAlignment="1">
      <alignment wrapText="1"/>
    </xf>
    <xf numFmtId="205" fontId="3" fillId="0" borderId="0" xfId="2" applyNumberFormat="1" applyFont="1" applyFill="1" applyBorder="1" applyProtection="1"/>
    <xf numFmtId="205" fontId="3" fillId="6" borderId="0" xfId="2" applyNumberFormat="1" applyFont="1" applyFill="1" applyBorder="1" applyProtection="1"/>
    <xf numFmtId="164" fontId="2" fillId="0" borderId="0" xfId="0" applyNumberFormat="1" applyFont="1" applyAlignment="1">
      <alignment wrapText="1"/>
    </xf>
    <xf numFmtId="164" fontId="3" fillId="7" borderId="0" xfId="1" applyFont="1" applyFill="1" applyBorder="1" applyProtection="1"/>
    <xf numFmtId="198" fontId="2" fillId="0" borderId="0" xfId="0" applyNumberFormat="1" applyFont="1" applyAlignment="1">
      <alignment horizontal="left"/>
    </xf>
    <xf numFmtId="198" fontId="3" fillId="0" borderId="1" xfId="0" applyNumberFormat="1" applyFont="1" applyBorder="1" applyAlignment="1">
      <alignment horizontal="left"/>
    </xf>
    <xf numFmtId="49" fontId="2" fillId="0" borderId="0" xfId="0" applyNumberFormat="1" applyFont="1"/>
    <xf numFmtId="198" fontId="2" fillId="0" borderId="0" xfId="1" applyNumberFormat="1" applyFont="1" applyFill="1" applyBorder="1" applyAlignment="1" applyProtection="1">
      <alignment wrapText="1"/>
    </xf>
    <xf numFmtId="198" fontId="0" fillId="0" borderId="0" xfId="1" applyNumberFormat="1" applyFont="1" applyProtection="1"/>
    <xf numFmtId="0" fontId="28" fillId="0" borderId="0" xfId="0" applyFont="1"/>
    <xf numFmtId="206" fontId="3" fillId="0" borderId="0" xfId="2" applyNumberFormat="1" applyFont="1" applyFill="1" applyBorder="1" applyProtection="1"/>
    <xf numFmtId="206" fontId="11" fillId="0" borderId="0" xfId="2" applyNumberFormat="1" applyFont="1" applyFill="1" applyBorder="1" applyProtection="1"/>
    <xf numFmtId="168" fontId="11" fillId="0" borderId="0" xfId="2" applyNumberFormat="1" applyFont="1" applyFill="1" applyBorder="1" applyProtection="1"/>
    <xf numFmtId="0" fontId="2" fillId="0" borderId="0" xfId="0" applyFont="1" applyAlignment="1">
      <alignment horizontal="center"/>
    </xf>
    <xf numFmtId="168" fontId="2" fillId="5" borderId="1" xfId="2" applyNumberFormat="1" applyFont="1" applyFill="1" applyBorder="1" applyAlignment="1" applyProtection="1">
      <alignment horizontal="center" wrapText="1"/>
    </xf>
    <xf numFmtId="173" fontId="3" fillId="0" borderId="0" xfId="1" applyNumberFormat="1" applyFont="1" applyFill="1" applyBorder="1" applyProtection="1"/>
    <xf numFmtId="3" fontId="3" fillId="0" borderId="1" xfId="0" applyNumberFormat="1" applyFont="1" applyBorder="1"/>
    <xf numFmtId="3" fontId="26" fillId="0" borderId="0" xfId="0" applyNumberFormat="1" applyFont="1"/>
    <xf numFmtId="207" fontId="3" fillId="0" borderId="0" xfId="0" applyNumberFormat="1" applyFont="1"/>
    <xf numFmtId="49" fontId="3" fillId="0" borderId="0" xfId="0" applyNumberFormat="1" applyFont="1"/>
    <xf numFmtId="49" fontId="29" fillId="0" borderId="0" xfId="0" applyNumberFormat="1" applyFont="1"/>
    <xf numFmtId="170" fontId="3" fillId="0" borderId="0" xfId="51" applyNumberFormat="1" applyFont="1" applyFill="1" applyBorder="1"/>
    <xf numFmtId="170" fontId="3" fillId="6" borderId="0" xfId="51" applyNumberFormat="1" applyFont="1" applyFill="1" applyBorder="1"/>
    <xf numFmtId="170" fontId="3" fillId="0" borderId="0" xfId="51" applyNumberFormat="1" applyFont="1" applyFill="1" applyBorder="1" applyAlignment="1"/>
    <xf numFmtId="207" fontId="3" fillId="0" borderId="0" xfId="1" applyNumberFormat="1" applyFont="1" applyFill="1" applyBorder="1" applyProtection="1"/>
    <xf numFmtId="0" fontId="2" fillId="0" borderId="13" xfId="0" applyFont="1" applyBorder="1" applyAlignment="1">
      <alignment wrapText="1"/>
    </xf>
    <xf numFmtId="0" fontId="3" fillId="0" borderId="0" xfId="0" applyFont="1" applyAlignment="1">
      <alignment wrapText="1"/>
    </xf>
    <xf numFmtId="170" fontId="2" fillId="0" borderId="13" xfId="51" applyNumberFormat="1" applyFont="1" applyFill="1" applyBorder="1"/>
    <xf numFmtId="0" fontId="2" fillId="0" borderId="13" xfId="0" applyFont="1" applyBorder="1"/>
    <xf numFmtId="2" fontId="26" fillId="0" borderId="0" xfId="0" applyNumberFormat="1" applyFont="1"/>
    <xf numFmtId="1" fontId="2" fillId="5" borderId="1" xfId="2" applyNumberFormat="1" applyFont="1" applyFill="1" applyBorder="1" applyAlignment="1" applyProtection="1">
      <alignment horizontal="center"/>
    </xf>
    <xf numFmtId="1" fontId="3" fillId="0" borderId="0" xfId="0" applyNumberFormat="1" applyFont="1"/>
    <xf numFmtId="1" fontId="26" fillId="0" borderId="0" xfId="0" applyNumberFormat="1" applyFont="1"/>
    <xf numFmtId="201" fontId="3" fillId="0" borderId="0" xfId="1" applyNumberFormat="1" applyFont="1" applyFill="1" applyBorder="1" applyProtection="1"/>
    <xf numFmtId="170" fontId="3" fillId="0" borderId="0" xfId="5" applyNumberFormat="1" applyFont="1" applyFill="1" applyBorder="1" applyAlignment="1">
      <alignment horizontal="right"/>
    </xf>
    <xf numFmtId="170" fontId="3" fillId="0" borderId="0" xfId="51" applyNumberFormat="1" applyFont="1" applyFill="1" applyBorder="1" applyAlignment="1">
      <alignment horizontal="right"/>
    </xf>
    <xf numFmtId="170" fontId="2" fillId="0" borderId="13" xfId="51" applyNumberFormat="1" applyFont="1" applyFill="1" applyBorder="1" applyAlignment="1">
      <alignment horizontal="right"/>
    </xf>
    <xf numFmtId="0" fontId="3" fillId="0" borderId="0" xfId="4" applyFont="1" applyAlignment="1">
      <alignment horizontal="right"/>
    </xf>
    <xf numFmtId="198" fontId="2" fillId="0" borderId="13" xfId="1" applyNumberFormat="1" applyFont="1" applyBorder="1" applyProtection="1"/>
    <xf numFmtId="198" fontId="3" fillId="0" borderId="0" xfId="1" applyNumberFormat="1" applyFont="1" applyProtection="1"/>
    <xf numFmtId="198" fontId="2" fillId="0" borderId="6" xfId="1" applyNumberFormat="1" applyFont="1" applyBorder="1" applyProtection="1"/>
    <xf numFmtId="198" fontId="3" fillId="0" borderId="0" xfId="1" applyNumberFormat="1" applyFont="1" applyFill="1" applyProtection="1"/>
    <xf numFmtId="198" fontId="3" fillId="0" borderId="0" xfId="1" applyNumberFormat="1" applyFont="1" applyBorder="1" applyProtection="1"/>
    <xf numFmtId="198" fontId="2" fillId="0" borderId="0" xfId="1" applyNumberFormat="1" applyFont="1" applyProtection="1"/>
    <xf numFmtId="170" fontId="3" fillId="0" borderId="1" xfId="51" applyNumberFormat="1" applyFont="1" applyFill="1" applyBorder="1"/>
    <xf numFmtId="0" fontId="33" fillId="0" borderId="0" xfId="4" applyFont="1"/>
    <xf numFmtId="170" fontId="0" fillId="0" borderId="0" xfId="51" applyNumberFormat="1" applyFont="1"/>
    <xf numFmtId="170" fontId="0" fillId="0" borderId="0" xfId="51" applyNumberFormat="1" applyFont="1" applyFill="1"/>
    <xf numFmtId="170" fontId="2" fillId="6" borderId="0" xfId="4" applyNumberFormat="1" applyFont="1" applyFill="1"/>
    <xf numFmtId="170" fontId="2" fillId="0" borderId="0" xfId="51" applyNumberFormat="1" applyFont="1" applyFill="1" applyBorder="1"/>
    <xf numFmtId="170" fontId="2" fillId="0" borderId="0" xfId="51" applyNumberFormat="1" applyFont="1" applyFill="1" applyBorder="1" applyAlignment="1">
      <alignment horizontal="right"/>
    </xf>
    <xf numFmtId="201" fontId="26" fillId="0" borderId="0" xfId="0" applyNumberFormat="1" applyFont="1"/>
    <xf numFmtId="198" fontId="3" fillId="0" borderId="14" xfId="1" applyNumberFormat="1" applyFont="1" applyBorder="1" applyProtection="1"/>
    <xf numFmtId="0" fontId="3" fillId="0" borderId="0" xfId="51" applyNumberFormat="1" applyFont="1" applyFill="1" applyBorder="1"/>
    <xf numFmtId="0" fontId="3" fillId="0" borderId="0" xfId="51" applyNumberFormat="1" applyFont="1" applyFill="1" applyBorder="1" applyAlignment="1">
      <alignment horizontal="right"/>
    </xf>
    <xf numFmtId="0" fontId="36" fillId="0" borderId="15" xfId="0" applyFont="1" applyBorder="1"/>
    <xf numFmtId="0" fontId="2" fillId="8" borderId="0" xfId="0" applyFont="1" applyFill="1"/>
    <xf numFmtId="0" fontId="3" fillId="8" borderId="0" xfId="4" applyFont="1" applyFill="1"/>
    <xf numFmtId="170" fontId="3" fillId="8" borderId="0" xfId="51" applyNumberFormat="1" applyFont="1" applyFill="1" applyBorder="1"/>
    <xf numFmtId="170" fontId="3" fillId="8" borderId="0" xfId="51" applyNumberFormat="1" applyFont="1" applyFill="1" applyBorder="1" applyAlignment="1">
      <alignment horizontal="right"/>
    </xf>
    <xf numFmtId="201" fontId="3" fillId="0" borderId="0" xfId="0" applyNumberFormat="1" applyFont="1"/>
    <xf numFmtId="170" fontId="3" fillId="0" borderId="0" xfId="51" applyNumberFormat="1" applyFont="1" applyFill="1"/>
    <xf numFmtId="170" fontId="37" fillId="0" borderId="0" xfId="51" applyNumberFormat="1" applyFont="1" applyFill="1" applyBorder="1" applyAlignment="1">
      <alignment horizontal="right"/>
    </xf>
    <xf numFmtId="0" fontId="37" fillId="0" borderId="0" xfId="0" applyFont="1"/>
    <xf numFmtId="0" fontId="38" fillId="0" borderId="0" xfId="0" applyFont="1"/>
    <xf numFmtId="198" fontId="3" fillId="0" borderId="0" xfId="0" applyNumberFormat="1" applyFont="1" applyAlignment="1">
      <alignment horizontal="left" wrapText="1"/>
    </xf>
    <xf numFmtId="2" fontId="3" fillId="0" borderId="0" xfId="0" applyNumberFormat="1" applyFont="1"/>
    <xf numFmtId="208" fontId="28" fillId="0" borderId="0" xfId="0" applyNumberFormat="1" applyFont="1"/>
    <xf numFmtId="198" fontId="2" fillId="0" borderId="0" xfId="1" applyNumberFormat="1" applyFont="1"/>
    <xf numFmtId="170" fontId="3" fillId="6" borderId="0" xfId="51" applyNumberFormat="1" applyFont="1" applyFill="1" applyBorder="1" applyAlignment="1">
      <alignment horizontal="right"/>
    </xf>
    <xf numFmtId="170" fontId="2" fillId="6" borderId="13" xfId="51" applyNumberFormat="1" applyFont="1" applyFill="1" applyBorder="1" applyAlignment="1">
      <alignment horizontal="right"/>
    </xf>
    <xf numFmtId="170" fontId="2" fillId="6" borderId="0" xfId="51" applyNumberFormat="1" applyFont="1" applyFill="1" applyBorder="1" applyAlignment="1">
      <alignment horizontal="right"/>
    </xf>
    <xf numFmtId="170" fontId="0" fillId="6" borderId="0" xfId="51" applyNumberFormat="1" applyFont="1" applyFill="1"/>
    <xf numFmtId="170" fontId="37" fillId="6" borderId="0" xfId="4" applyNumberFormat="1" applyFont="1" applyFill="1"/>
    <xf numFmtId="170" fontId="37" fillId="6" borderId="0" xfId="51" applyNumberFormat="1" applyFont="1" applyFill="1" applyBorder="1" applyAlignment="1">
      <alignment horizontal="right"/>
    </xf>
    <xf numFmtId="0" fontId="26" fillId="6" borderId="0" xfId="0" applyFont="1" applyFill="1" applyAlignment="1">
      <alignment horizontal="center"/>
    </xf>
    <xf numFmtId="0" fontId="39" fillId="0" borderId="0" xfId="0" applyFont="1" applyAlignment="1">
      <alignment horizontal="justify" vertical="center" readingOrder="1"/>
    </xf>
    <xf numFmtId="170" fontId="3" fillId="6" borderId="13" xfId="5" applyNumberFormat="1" applyFont="1" applyFill="1" applyBorder="1" applyAlignment="1">
      <alignment horizontal="center"/>
    </xf>
    <xf numFmtId="170" fontId="3" fillId="6" borderId="0" xfId="1" applyNumberFormat="1" applyFont="1" applyFill="1" applyBorder="1"/>
    <xf numFmtId="198" fontId="26" fillId="0" borderId="14" xfId="0" applyNumberFormat="1" applyFont="1" applyBorder="1"/>
    <xf numFmtId="1" fontId="2" fillId="5" borderId="0" xfId="4" applyNumberFormat="1" applyFont="1" applyFill="1" applyAlignment="1">
      <alignment horizontal="center"/>
    </xf>
    <xf numFmtId="170" fontId="40" fillId="6" borderId="13" xfId="1" applyNumberFormat="1" applyFont="1" applyFill="1" applyBorder="1"/>
    <xf numFmtId="170" fontId="40" fillId="6" borderId="13" xfId="5" applyNumberFormat="1" applyFont="1" applyFill="1" applyBorder="1" applyAlignment="1">
      <alignment horizontal="center"/>
    </xf>
    <xf numFmtId="170" fontId="3" fillId="6" borderId="0" xfId="51" applyNumberFormat="1" applyFont="1" applyFill="1" applyBorder="1" applyProtection="1"/>
    <xf numFmtId="10" fontId="3" fillId="6" borderId="0" xfId="51" applyNumberFormat="1" applyFont="1" applyFill="1" applyBorder="1" applyProtection="1"/>
    <xf numFmtId="1" fontId="3" fillId="6" borderId="0" xfId="1" applyNumberFormat="1" applyFont="1" applyFill="1" applyBorder="1" applyProtection="1"/>
    <xf numFmtId="207" fontId="3" fillId="6" borderId="0" xfId="1" applyNumberFormat="1" applyFont="1" applyFill="1" applyBorder="1" applyProtection="1"/>
    <xf numFmtId="0" fontId="2" fillId="5" borderId="10" xfId="0" applyFont="1" applyFill="1" applyBorder="1" applyAlignment="1">
      <alignment horizontal="center"/>
    </xf>
    <xf numFmtId="0" fontId="2" fillId="5" borderId="3"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6" borderId="10" xfId="0" applyFont="1" applyFill="1" applyBorder="1" applyAlignment="1">
      <alignment horizontal="center"/>
    </xf>
    <xf numFmtId="0" fontId="2" fillId="6" borderId="3" xfId="0" applyFont="1" applyFill="1" applyBorder="1" applyAlignment="1">
      <alignment horizontal="center"/>
    </xf>
  </cellXfs>
  <cellStyles count="52">
    <cellStyle name="$" xfId="7" xr:uid="{00000000-0005-0000-0000-000000000000}"/>
    <cellStyle name="$m" xfId="8" xr:uid="{00000000-0005-0000-0000-000001000000}"/>
    <cellStyle name="$q" xfId="9" xr:uid="{00000000-0005-0000-0000-000002000000}"/>
    <cellStyle name="$q*" xfId="10" xr:uid="{00000000-0005-0000-0000-000003000000}"/>
    <cellStyle name="$qA" xfId="11" xr:uid="{00000000-0005-0000-0000-000004000000}"/>
    <cellStyle name="$qRange" xfId="12" xr:uid="{00000000-0005-0000-0000-000005000000}"/>
    <cellStyle name="Body" xfId="13" xr:uid="{00000000-0005-0000-0000-000006000000}"/>
    <cellStyle name="Calc Currency (0)" xfId="14" xr:uid="{00000000-0005-0000-0000-000007000000}"/>
    <cellStyle name="Comma" xfId="1" builtinId="3"/>
    <cellStyle name="Comma 2" xfId="6" xr:uid="{00000000-0005-0000-0000-000009000000}"/>
    <cellStyle name="Copied" xfId="15" xr:uid="{00000000-0005-0000-0000-00000A000000}"/>
    <cellStyle name="Currency" xfId="2" builtinId="4"/>
    <cellStyle name="d_yield" xfId="16" xr:uid="{00000000-0005-0000-0000-00000C000000}"/>
    <cellStyle name="d_yield_Sheet1" xfId="17" xr:uid="{00000000-0005-0000-0000-00000D000000}"/>
    <cellStyle name="Entered" xfId="18" xr:uid="{00000000-0005-0000-0000-00000E000000}"/>
    <cellStyle name="eps" xfId="19" xr:uid="{00000000-0005-0000-0000-00000F000000}"/>
    <cellStyle name="eps$" xfId="20" xr:uid="{00000000-0005-0000-0000-000010000000}"/>
    <cellStyle name="eps$A" xfId="21" xr:uid="{00000000-0005-0000-0000-000011000000}"/>
    <cellStyle name="eps$E" xfId="22" xr:uid="{00000000-0005-0000-0000-000012000000}"/>
    <cellStyle name="eps_2nd Quarter" xfId="23" xr:uid="{00000000-0005-0000-0000-000013000000}"/>
    <cellStyle name="epsA" xfId="24" xr:uid="{00000000-0005-0000-0000-000014000000}"/>
    <cellStyle name="epsE" xfId="25" xr:uid="{00000000-0005-0000-0000-000015000000}"/>
    <cellStyle name="fy_eps$" xfId="26" xr:uid="{00000000-0005-0000-0000-000016000000}"/>
    <cellStyle name="g_rate" xfId="27" xr:uid="{00000000-0005-0000-0000-000017000000}"/>
    <cellStyle name="g_rate_Sheet1" xfId="28" xr:uid="{00000000-0005-0000-0000-000018000000}"/>
    <cellStyle name="Grey" xfId="29" xr:uid="{00000000-0005-0000-0000-000019000000}"/>
    <cellStyle name="Header1" xfId="30" xr:uid="{00000000-0005-0000-0000-00001A000000}"/>
    <cellStyle name="Header2" xfId="31" xr:uid="{00000000-0005-0000-0000-00001B000000}"/>
    <cellStyle name="Hyperlink" xfId="3" builtinId="8"/>
    <cellStyle name="Input [yellow]" xfId="32" xr:uid="{00000000-0005-0000-0000-00001D000000}"/>
    <cellStyle name="m" xfId="33" xr:uid="{00000000-0005-0000-0000-00001E000000}"/>
    <cellStyle name="m$" xfId="34" xr:uid="{00000000-0005-0000-0000-00001F000000}"/>
    <cellStyle name="mm" xfId="35" xr:uid="{00000000-0005-0000-0000-000020000000}"/>
    <cellStyle name="Normal" xfId="0" builtinId="0"/>
    <cellStyle name="Normal - Style1" xfId="36" xr:uid="{00000000-0005-0000-0000-000022000000}"/>
    <cellStyle name="Normal 2" xfId="4" xr:uid="{00000000-0005-0000-0000-000023000000}"/>
    <cellStyle name="pe" xfId="37" xr:uid="{00000000-0005-0000-0000-000024000000}"/>
    <cellStyle name="PEG" xfId="38" xr:uid="{00000000-0005-0000-0000-000025000000}"/>
    <cellStyle name="Percent" xfId="51" builtinId="5"/>
    <cellStyle name="Percent [2]" xfId="39" xr:uid="{00000000-0005-0000-0000-000027000000}"/>
    <cellStyle name="Percent 2" xfId="5" xr:uid="{00000000-0005-0000-0000-000028000000}"/>
    <cellStyle name="price" xfId="40" xr:uid="{00000000-0005-0000-0000-000029000000}"/>
    <cellStyle name="q" xfId="41" xr:uid="{00000000-0005-0000-0000-00002A000000}"/>
    <cellStyle name="q_Sheet1" xfId="42" xr:uid="{00000000-0005-0000-0000-00002B000000}"/>
    <cellStyle name="QEPS-h" xfId="43" xr:uid="{00000000-0005-0000-0000-00002C000000}"/>
    <cellStyle name="QEPS-H1" xfId="44" xr:uid="{00000000-0005-0000-0000-00002D000000}"/>
    <cellStyle name="qRange" xfId="45" xr:uid="{00000000-0005-0000-0000-00002E000000}"/>
    <cellStyle name="range" xfId="46" xr:uid="{00000000-0005-0000-0000-00002F000000}"/>
    <cellStyle name="RevList" xfId="47" xr:uid="{00000000-0005-0000-0000-000030000000}"/>
    <cellStyle name="Subtotal" xfId="48" xr:uid="{00000000-0005-0000-0000-000031000000}"/>
    <cellStyle name="tcn" xfId="49" xr:uid="{00000000-0005-0000-0000-000032000000}"/>
    <cellStyle name="tn" xfId="50"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624F-A6AC-4E31-ADC0-A4F689090E0B}">
  <sheetPr codeName="Sheet7"/>
  <dimension ref="A1"/>
  <sheetViews>
    <sheetView workbookViewId="0"/>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E888-DBE9-4AB5-BFA4-CB2134603BF2}">
  <sheetPr codeName="Sheet1"/>
  <dimension ref="A1:D22"/>
  <sheetViews>
    <sheetView showGridLines="0" tabSelected="1" workbookViewId="0">
      <selection sqref="A1:B1"/>
    </sheetView>
  </sheetViews>
  <sheetFormatPr defaultColWidth="9.140625" defaultRowHeight="12.75"/>
  <cols>
    <col min="1" max="1" width="84.7109375" style="34" customWidth="1"/>
    <col min="2" max="16384" width="9.140625" style="34"/>
  </cols>
  <sheetData>
    <row r="1" spans="1:2" ht="13.5" thickBot="1">
      <c r="A1" s="376" t="s">
        <v>0</v>
      </c>
      <c r="B1" s="377"/>
    </row>
    <row r="2" spans="1:2">
      <c r="A2" s="378" t="s">
        <v>1</v>
      </c>
      <c r="B2" s="379"/>
    </row>
    <row r="3" spans="1:2" ht="13.5" thickBot="1">
      <c r="A3" s="35"/>
      <c r="B3" s="36"/>
    </row>
    <row r="4" spans="1:2" ht="13.5" thickBot="1">
      <c r="A4" s="380" t="s">
        <v>2</v>
      </c>
      <c r="B4" s="381"/>
    </row>
    <row r="5" spans="1:2">
      <c r="A5" s="35"/>
      <c r="B5" s="36"/>
    </row>
    <row r="6" spans="1:2">
      <c r="A6" s="37" t="s">
        <v>3</v>
      </c>
      <c r="B6" s="38" t="s">
        <v>4</v>
      </c>
    </row>
    <row r="7" spans="1:2">
      <c r="A7" s="35" t="s">
        <v>5</v>
      </c>
      <c r="B7" s="39">
        <v>1</v>
      </c>
    </row>
    <row r="8" spans="1:2">
      <c r="A8" s="35" t="s">
        <v>6</v>
      </c>
      <c r="B8" s="39">
        <v>2</v>
      </c>
    </row>
    <row r="9" spans="1:2">
      <c r="A9" s="35" t="s">
        <v>7</v>
      </c>
      <c r="B9" s="39">
        <v>3</v>
      </c>
    </row>
    <row r="10" spans="1:2">
      <c r="A10" s="35" t="s">
        <v>8</v>
      </c>
      <c r="B10" s="39">
        <v>4</v>
      </c>
    </row>
    <row r="11" spans="1:2">
      <c r="A11" s="35" t="s">
        <v>9</v>
      </c>
      <c r="B11" s="39">
        <v>5</v>
      </c>
    </row>
    <row r="12" spans="1:2" ht="13.5" thickBot="1">
      <c r="A12" s="40"/>
      <c r="B12" s="41"/>
    </row>
    <row r="22" spans="4:4">
      <c r="D22" s="42"/>
    </row>
  </sheetData>
  <sheetProtection formatCells="0" formatColumns="0" formatRows="0" insertColumns="0" insertRows="0" insertHyperlinks="0" deleteColumns="0" deleteRows="0" sort="0" autoFilter="0" pivotTables="0"/>
  <mergeCells count="3">
    <mergeCell ref="A1:B1"/>
    <mergeCell ref="A2:B2"/>
    <mergeCell ref="A4:B4"/>
  </mergeCells>
  <hyperlinks>
    <hyperlink ref="B7" location="'IFRS-PnL,BS-USD'!A1" display="'IFRS-PnL,BS-USD'!A1" xr:uid="{00000000-0004-0000-0000-000000000000}"/>
    <hyperlink ref="B10" location="'US GAAP-PnL,BS-USD'!A1" display="'US GAAP-PnL,BS-USD'!A1" xr:uid="{00000000-0004-0000-0000-000001000000}"/>
    <hyperlink ref="B8" location="'IFRS-PnL,BS-INR'!A1" display="'IFRS-PnL,BS-INR'!A1" xr:uid="{00000000-0004-0000-0000-000002000000}"/>
    <hyperlink ref="B11" location="'US GAAP-PnL,BS-INR'!A1" display="'US GAAP-PnL,BS-INR'!A1" xr:uid="{00000000-0004-0000-0000-000003000000}"/>
    <hyperlink ref="B9" location="'Operating Metrics'!A1" display="'Operating Metrics'!A1" xr:uid="{00000000-0004-0000-0000-000004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B831-79E8-4177-9360-AB843BD51850}">
  <sheetPr codeName="Sheet2">
    <tabColor rgb="FF92D050"/>
    <pageSetUpPr fitToPage="1"/>
  </sheetPr>
  <dimension ref="A1:BU139"/>
  <sheetViews>
    <sheetView workbookViewId="0">
      <pane xSplit="1" ySplit="1" topLeftCell="BR2" activePane="bottomRight" state="frozen"/>
      <selection pane="topRight" activeCell="B1" sqref="B1"/>
      <selection pane="bottomLeft" activeCell="A2" sqref="A2"/>
      <selection pane="bottomRight"/>
    </sheetView>
  </sheetViews>
  <sheetFormatPr defaultColWidth="16.28515625" defaultRowHeight="15" outlineLevelRow="1" outlineLevelCol="1"/>
  <cols>
    <col min="1" max="1" width="47.28515625" style="75" customWidth="1"/>
    <col min="2" max="5" width="16.28515625" style="75" hidden="1" customWidth="1" outlineLevel="1"/>
    <col min="6" max="6" width="16.5703125" style="75" customWidth="1" collapsed="1"/>
    <col min="7" max="10" width="16.28515625" style="75" hidden="1" customWidth="1" outlineLevel="1"/>
    <col min="11" max="11" width="16.5703125" style="75" customWidth="1" collapsed="1"/>
    <col min="12" max="15" width="16.140625" style="270" hidden="1" customWidth="1" outlineLevel="1"/>
    <col min="16" max="16" width="16.5703125" style="75" customWidth="1" collapsed="1"/>
    <col min="17" max="20" width="16.140625" style="270" hidden="1" customWidth="1" outlineLevel="1"/>
    <col min="21" max="21" width="16.5703125" style="75" customWidth="1" collapsed="1"/>
    <col min="22" max="25" width="16.140625" style="270" hidden="1" customWidth="1" outlineLevel="1"/>
    <col min="26" max="26" width="16.5703125" style="75" customWidth="1" collapsed="1"/>
    <col min="27" max="30" width="15.7109375" style="270" hidden="1" customWidth="1" outlineLevel="1"/>
    <col min="31" max="31" width="16.5703125" style="75" customWidth="1" collapsed="1"/>
    <col min="32" max="35" width="15.7109375" style="270" hidden="1" customWidth="1" outlineLevel="1"/>
    <col min="36" max="36" width="16.5703125" style="75" customWidth="1" collapsed="1"/>
    <col min="37" max="40" width="15.7109375" style="270" hidden="1" customWidth="1" outlineLevel="1"/>
    <col min="41" max="41" width="16.5703125" style="75" customWidth="1" collapsed="1"/>
    <col min="42" max="45" width="15.7109375" style="270" hidden="1" customWidth="1" outlineLevel="1"/>
    <col min="46" max="46" width="16.5703125" style="75" customWidth="1" collapsed="1"/>
    <col min="47" max="50" width="15.7109375" style="270" hidden="1" customWidth="1" outlineLevel="1"/>
    <col min="51" max="51" width="16.5703125" style="75" customWidth="1" collapsed="1"/>
    <col min="52" max="55" width="15.7109375" style="270" hidden="1" customWidth="1" outlineLevel="1"/>
    <col min="56" max="56" width="16.5703125" style="75" customWidth="1" collapsed="1"/>
    <col min="57" max="60" width="15.7109375" style="270" hidden="1" customWidth="1" outlineLevel="1"/>
    <col min="61" max="61" width="16.5703125" style="75" customWidth="1" collapsed="1"/>
    <col min="62" max="65" width="15.7109375" style="270" customWidth="1" outlineLevel="1"/>
    <col min="66" max="66" width="16.5703125" style="75" customWidth="1"/>
    <col min="67" max="70" width="15.7109375" style="270" customWidth="1" outlineLevel="1"/>
    <col min="71" max="71" width="16.5703125" style="75" customWidth="1"/>
    <col min="72" max="73" width="15.7109375" style="270" customWidth="1"/>
    <col min="74" max="16384" width="16.28515625" style="238"/>
  </cols>
  <sheetData>
    <row r="1" spans="1:73" ht="26.25">
      <c r="A1" s="145" t="s">
        <v>10</v>
      </c>
      <c r="B1" s="267" t="s">
        <v>11</v>
      </c>
      <c r="C1" s="267" t="s">
        <v>12</v>
      </c>
      <c r="D1" s="267" t="s">
        <v>13</v>
      </c>
      <c r="E1" s="267" t="s">
        <v>14</v>
      </c>
      <c r="F1" s="267" t="s">
        <v>15</v>
      </c>
      <c r="G1" s="267" t="s">
        <v>16</v>
      </c>
      <c r="H1" s="267" t="s">
        <v>17</v>
      </c>
      <c r="I1" s="267" t="s">
        <v>18</v>
      </c>
      <c r="J1" s="267" t="s">
        <v>19</v>
      </c>
      <c r="K1" s="267" t="s">
        <v>20</v>
      </c>
      <c r="L1" s="267" t="s">
        <v>21</v>
      </c>
      <c r="M1" s="267" t="s">
        <v>22</v>
      </c>
      <c r="N1" s="267" t="s">
        <v>23</v>
      </c>
      <c r="O1" s="267" t="s">
        <v>24</v>
      </c>
      <c r="P1" s="267" t="s">
        <v>25</v>
      </c>
      <c r="Q1" s="267" t="s">
        <v>26</v>
      </c>
      <c r="R1" s="267" t="s">
        <v>27</v>
      </c>
      <c r="S1" s="267" t="s">
        <v>28</v>
      </c>
      <c r="T1" s="267" t="s">
        <v>29</v>
      </c>
      <c r="U1" s="267" t="s">
        <v>30</v>
      </c>
      <c r="V1" s="267" t="s">
        <v>31</v>
      </c>
      <c r="W1" s="267" t="s">
        <v>32</v>
      </c>
      <c r="X1" s="267" t="s">
        <v>33</v>
      </c>
      <c r="Y1" s="93" t="s">
        <v>34</v>
      </c>
      <c r="Z1" s="267" t="s">
        <v>35</v>
      </c>
      <c r="AA1" s="267" t="s">
        <v>36</v>
      </c>
      <c r="AB1" s="267" t="s">
        <v>37</v>
      </c>
      <c r="AC1" s="267" t="s">
        <v>38</v>
      </c>
      <c r="AD1" s="267" t="s">
        <v>39</v>
      </c>
      <c r="AE1" s="267" t="s">
        <v>40</v>
      </c>
      <c r="AF1" s="267" t="s">
        <v>41</v>
      </c>
      <c r="AG1" s="267" t="s">
        <v>42</v>
      </c>
      <c r="AH1" s="267" t="s">
        <v>43</v>
      </c>
      <c r="AI1" s="267" t="s">
        <v>44</v>
      </c>
      <c r="AJ1" s="267" t="s">
        <v>45</v>
      </c>
      <c r="AK1" s="267" t="s">
        <v>46</v>
      </c>
      <c r="AL1" s="267" t="s">
        <v>47</v>
      </c>
      <c r="AM1" s="267" t="s">
        <v>48</v>
      </c>
      <c r="AN1" s="267" t="s">
        <v>49</v>
      </c>
      <c r="AO1" s="267" t="s">
        <v>50</v>
      </c>
      <c r="AP1" s="267" t="s">
        <v>51</v>
      </c>
      <c r="AQ1" s="267" t="s">
        <v>52</v>
      </c>
      <c r="AR1" s="267" t="s">
        <v>53</v>
      </c>
      <c r="AS1" s="267" t="s">
        <v>54</v>
      </c>
      <c r="AT1" s="267" t="s">
        <v>55</v>
      </c>
      <c r="AU1" s="267" t="s">
        <v>56</v>
      </c>
      <c r="AV1" s="267" t="s">
        <v>57</v>
      </c>
      <c r="AW1" s="267" t="s">
        <v>58</v>
      </c>
      <c r="AX1" s="267" t="s">
        <v>59</v>
      </c>
      <c r="AY1" s="267" t="s">
        <v>60</v>
      </c>
      <c r="AZ1" s="267" t="s">
        <v>61</v>
      </c>
      <c r="BA1" s="319" t="s">
        <v>62</v>
      </c>
      <c r="BB1" s="319" t="s">
        <v>63</v>
      </c>
      <c r="BC1" s="319" t="s">
        <v>64</v>
      </c>
      <c r="BD1" s="267" t="s">
        <v>65</v>
      </c>
      <c r="BE1" s="319" t="s">
        <v>66</v>
      </c>
      <c r="BF1" s="319" t="s">
        <v>371</v>
      </c>
      <c r="BG1" s="319" t="s">
        <v>372</v>
      </c>
      <c r="BH1" s="319" t="s">
        <v>373</v>
      </c>
      <c r="BI1" s="267" t="s">
        <v>374</v>
      </c>
      <c r="BJ1" s="319" t="s">
        <v>375</v>
      </c>
      <c r="BK1" s="319" t="s">
        <v>376</v>
      </c>
      <c r="BL1" s="319" t="s">
        <v>377</v>
      </c>
      <c r="BM1" s="319" t="s">
        <v>378</v>
      </c>
      <c r="BN1" s="267" t="s">
        <v>379</v>
      </c>
      <c r="BO1" s="319" t="s">
        <v>380</v>
      </c>
      <c r="BP1" s="319" t="s">
        <v>381</v>
      </c>
      <c r="BQ1" s="319" t="s">
        <v>387</v>
      </c>
      <c r="BR1" s="319" t="s">
        <v>391</v>
      </c>
      <c r="BS1" s="267" t="s">
        <v>392</v>
      </c>
      <c r="BT1" s="319" t="s">
        <v>393</v>
      </c>
      <c r="BU1" s="319" t="s">
        <v>394</v>
      </c>
    </row>
    <row r="2" spans="1:73">
      <c r="A2" s="68"/>
      <c r="B2" s="268"/>
      <c r="C2" s="268"/>
      <c r="D2" s="268"/>
      <c r="E2" s="268"/>
      <c r="F2" s="269"/>
      <c r="G2" s="268"/>
      <c r="H2" s="268"/>
      <c r="I2" s="268"/>
      <c r="J2" s="268"/>
      <c r="K2" s="269"/>
      <c r="L2" s="271"/>
      <c r="M2" s="271"/>
      <c r="N2" s="271"/>
      <c r="O2" s="271"/>
      <c r="P2" s="269"/>
      <c r="Q2" s="271"/>
      <c r="R2" s="271"/>
      <c r="S2" s="271"/>
      <c r="U2" s="269"/>
      <c r="V2" s="271"/>
      <c r="W2" s="271"/>
      <c r="X2" s="271"/>
      <c r="Y2" s="302" t="s">
        <v>67</v>
      </c>
      <c r="Z2" s="269" t="s">
        <v>67</v>
      </c>
      <c r="AA2" s="271"/>
      <c r="AB2" s="271"/>
      <c r="AC2" s="271"/>
      <c r="AD2" s="271"/>
      <c r="AE2" s="269"/>
      <c r="AF2" s="271"/>
      <c r="AG2" s="271"/>
      <c r="AH2" s="271"/>
      <c r="AI2" s="271"/>
      <c r="AJ2" s="269"/>
      <c r="AK2" s="271"/>
      <c r="AL2" s="271"/>
      <c r="AM2" s="271"/>
      <c r="AN2" s="271"/>
      <c r="AO2" s="269"/>
      <c r="AP2" s="271"/>
      <c r="AQ2" s="271"/>
      <c r="AR2" s="271"/>
      <c r="AS2" s="271"/>
      <c r="AT2" s="269"/>
      <c r="AU2" s="271"/>
      <c r="AV2" s="271"/>
      <c r="AW2" s="271"/>
      <c r="AX2" s="271"/>
      <c r="AY2" s="269"/>
      <c r="AZ2" s="271"/>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row>
    <row r="3" spans="1:73">
      <c r="A3" s="68" t="s">
        <v>69</v>
      </c>
      <c r="B3" s="268"/>
      <c r="C3" s="268"/>
      <c r="D3" s="268"/>
      <c r="E3" s="268"/>
      <c r="F3" s="269"/>
      <c r="G3" s="268"/>
      <c r="H3" s="268"/>
      <c r="I3" s="268"/>
      <c r="J3" s="268"/>
      <c r="K3" s="269"/>
      <c r="L3" s="271"/>
      <c r="M3" s="271"/>
      <c r="N3" s="271"/>
      <c r="O3" s="271"/>
      <c r="P3" s="269"/>
      <c r="Q3" s="271"/>
      <c r="R3" s="271"/>
      <c r="S3" s="271"/>
      <c r="U3" s="269"/>
      <c r="V3" s="271"/>
      <c r="W3" s="271"/>
      <c r="X3" s="271"/>
      <c r="Y3" s="271"/>
      <c r="Z3" s="269"/>
      <c r="AA3" s="271"/>
      <c r="AB3" s="271"/>
      <c r="AC3" s="271"/>
      <c r="AD3" s="271"/>
      <c r="AE3" s="269"/>
      <c r="AF3" s="271"/>
      <c r="AG3" s="271"/>
      <c r="AH3" s="271"/>
      <c r="AI3" s="271"/>
      <c r="AJ3" s="269"/>
      <c r="AK3" s="271"/>
      <c r="AL3" s="271"/>
      <c r="AM3" s="271"/>
      <c r="AN3" s="271"/>
      <c r="AO3" s="269"/>
      <c r="AP3" s="271"/>
      <c r="AQ3" s="271"/>
      <c r="AR3" s="271"/>
      <c r="AS3" s="271"/>
      <c r="AT3" s="269"/>
      <c r="AU3" s="271"/>
      <c r="AV3" s="271"/>
      <c r="AW3" s="271"/>
      <c r="AX3" s="271"/>
      <c r="AY3" s="269"/>
      <c r="AZ3" s="271"/>
      <c r="BA3" s="271"/>
      <c r="BB3" s="271"/>
      <c r="BC3" s="271"/>
      <c r="BD3" s="269"/>
      <c r="BE3" s="271"/>
      <c r="BF3" s="271"/>
      <c r="BG3" s="271"/>
      <c r="BH3" s="271"/>
      <c r="BI3" s="269"/>
      <c r="BJ3" s="271"/>
      <c r="BK3" s="271"/>
      <c r="BL3" s="271"/>
      <c r="BM3" s="271"/>
      <c r="BN3" s="269"/>
      <c r="BO3" s="271"/>
      <c r="BP3" s="271"/>
      <c r="BQ3" s="271"/>
      <c r="BR3" s="302"/>
      <c r="BS3" s="269"/>
      <c r="BT3" s="302"/>
      <c r="BU3" s="302"/>
    </row>
    <row r="4" spans="1:73" outlineLevel="1">
      <c r="A4" s="70" t="s">
        <v>70</v>
      </c>
      <c r="B4" s="75">
        <v>1739.4</v>
      </c>
      <c r="C4" s="75">
        <v>1920.8</v>
      </c>
      <c r="D4" s="75">
        <v>2070.4</v>
      </c>
      <c r="E4" s="75">
        <v>2176.1</v>
      </c>
      <c r="F4" s="100">
        <v>7906.7</v>
      </c>
      <c r="G4" s="75">
        <v>2332.8000000000002</v>
      </c>
      <c r="H4" s="75">
        <v>2452.1</v>
      </c>
      <c r="I4" s="75">
        <v>2491.4</v>
      </c>
      <c r="J4" s="75">
        <v>2575.6999999999998</v>
      </c>
      <c r="K4" s="100">
        <v>9852.1</v>
      </c>
      <c r="L4" s="75">
        <v>2664.6</v>
      </c>
      <c r="M4" s="75">
        <v>2773.6</v>
      </c>
      <c r="N4" s="75">
        <v>2873.2</v>
      </c>
      <c r="O4" s="75">
        <v>2932.3</v>
      </c>
      <c r="P4" s="100">
        <v>11243.8</v>
      </c>
      <c r="Q4" s="75">
        <v>3088.1</v>
      </c>
      <c r="R4" s="75">
        <v>3266.4</v>
      </c>
      <c r="S4" s="75">
        <v>3376.3</v>
      </c>
      <c r="T4" s="75">
        <v>3436.2</v>
      </c>
      <c r="U4" s="100">
        <v>13167</v>
      </c>
      <c r="V4" s="75">
        <v>3641.1</v>
      </c>
      <c r="W4" s="75">
        <v>3853.6</v>
      </c>
      <c r="X4" s="75">
        <v>3839.9</v>
      </c>
      <c r="Y4" s="71">
        <v>3803</v>
      </c>
      <c r="Z4" s="100">
        <v>15137</v>
      </c>
      <c r="AA4" s="75">
        <v>3925.2</v>
      </c>
      <c r="AB4" s="75">
        <v>4070</v>
      </c>
      <c r="AC4" s="75">
        <v>4145.5</v>
      </c>
      <c r="AD4" s="75">
        <v>4206.7</v>
      </c>
      <c r="AE4" s="100">
        <v>16544.900000000001</v>
      </c>
      <c r="AF4" s="75">
        <v>4362</v>
      </c>
      <c r="AG4" s="75">
        <v>4374</v>
      </c>
      <c r="AH4" s="75">
        <v>4387</v>
      </c>
      <c r="AI4" s="75">
        <v>4452</v>
      </c>
      <c r="AJ4" s="100">
        <v>17576</v>
      </c>
      <c r="AK4" s="75">
        <v>4591</v>
      </c>
      <c r="AL4" s="75">
        <v>4739</v>
      </c>
      <c r="AM4" s="75">
        <v>4787</v>
      </c>
      <c r="AN4" s="75">
        <v>4972</v>
      </c>
      <c r="AO4" s="100">
        <v>19089</v>
      </c>
      <c r="AP4" s="75">
        <v>5051</v>
      </c>
      <c r="AQ4" s="75">
        <v>5215</v>
      </c>
      <c r="AR4" s="75">
        <v>5250</v>
      </c>
      <c r="AS4" s="75">
        <v>5397</v>
      </c>
      <c r="AT4" s="100">
        <v>20913</v>
      </c>
      <c r="AU4" s="75">
        <v>5485</v>
      </c>
      <c r="AV4" s="75">
        <v>5517</v>
      </c>
      <c r="AW4" s="75">
        <v>5586</v>
      </c>
      <c r="AX4" s="75">
        <v>5444</v>
      </c>
      <c r="AY4" s="100">
        <v>22031</v>
      </c>
      <c r="AZ4" s="75">
        <v>5059</v>
      </c>
      <c r="BA4" s="75">
        <v>5424</v>
      </c>
      <c r="BB4" s="75">
        <v>5702</v>
      </c>
      <c r="BC4" s="75">
        <v>5989</v>
      </c>
      <c r="BD4" s="100">
        <v>22174</v>
      </c>
      <c r="BE4" s="75">
        <v>6154</v>
      </c>
      <c r="BF4" s="75">
        <v>6333</v>
      </c>
      <c r="BG4" s="75">
        <v>6524</v>
      </c>
      <c r="BH4" s="75">
        <v>6696</v>
      </c>
      <c r="BI4" s="100">
        <v>25707</v>
      </c>
      <c r="BJ4" s="75">
        <v>6780</v>
      </c>
      <c r="BK4" s="75">
        <v>6877</v>
      </c>
      <c r="BL4" s="75">
        <v>7075</v>
      </c>
      <c r="BM4" s="75">
        <v>7195</v>
      </c>
      <c r="BN4" s="100">
        <v>27927</v>
      </c>
      <c r="BO4" s="75">
        <v>7226</v>
      </c>
      <c r="BP4" s="75">
        <v>7210</v>
      </c>
      <c r="BQ4" s="75">
        <v>7281</v>
      </c>
      <c r="BR4" s="75">
        <v>7363</v>
      </c>
      <c r="BS4" s="100">
        <v>29080</v>
      </c>
      <c r="BT4" s="75">
        <v>7505</v>
      </c>
      <c r="BU4" s="75">
        <v>7670</v>
      </c>
    </row>
    <row r="5" spans="1:73" outlineLevel="1">
      <c r="A5" s="72" t="s">
        <v>71</v>
      </c>
      <c r="B5" s="272">
        <v>54.6</v>
      </c>
      <c r="C5" s="272">
        <v>83.4</v>
      </c>
      <c r="D5" s="272">
        <v>73.599999999999994</v>
      </c>
      <c r="E5" s="272">
        <v>68.400000000000006</v>
      </c>
      <c r="F5" s="273">
        <v>280.10000000000002</v>
      </c>
      <c r="G5" s="272">
        <v>78.8</v>
      </c>
      <c r="H5" s="272">
        <v>73.2</v>
      </c>
      <c r="I5" s="272">
        <v>94.2</v>
      </c>
      <c r="J5" s="272">
        <v>72.5</v>
      </c>
      <c r="K5" s="273">
        <v>318.7</v>
      </c>
      <c r="L5" s="75">
        <v>63.7</v>
      </c>
      <c r="M5" s="75">
        <v>79</v>
      </c>
      <c r="N5" s="75">
        <v>74.599999999999994</v>
      </c>
      <c r="O5" s="75">
        <v>107.2</v>
      </c>
      <c r="P5" s="273">
        <v>324.60000000000002</v>
      </c>
      <c r="Q5" s="75">
        <v>76.599999999999994</v>
      </c>
      <c r="R5" s="75">
        <v>70.599999999999994</v>
      </c>
      <c r="S5" s="75">
        <v>61.6</v>
      </c>
      <c r="T5" s="75">
        <v>66.400000000000006</v>
      </c>
      <c r="U5" s="273">
        <v>275.2</v>
      </c>
      <c r="V5" s="75">
        <v>53.2</v>
      </c>
      <c r="W5" s="75">
        <v>75.400000000000006</v>
      </c>
      <c r="X5" s="75">
        <v>90.7</v>
      </c>
      <c r="Y5" s="71">
        <v>98</v>
      </c>
      <c r="Z5" s="273">
        <v>317</v>
      </c>
      <c r="AA5" s="75">
        <v>111.2</v>
      </c>
      <c r="AB5" s="75">
        <v>86.4</v>
      </c>
      <c r="AC5" s="75"/>
      <c r="AD5" s="75"/>
      <c r="AE5" s="273"/>
      <c r="AF5" s="75"/>
      <c r="AG5" s="75"/>
      <c r="AH5" s="75"/>
      <c r="AI5" s="75"/>
      <c r="AJ5" s="273"/>
      <c r="AK5" s="75"/>
      <c r="AL5" s="75"/>
      <c r="AM5" s="75"/>
      <c r="AN5" s="75"/>
      <c r="AO5" s="273"/>
      <c r="AP5" s="75"/>
      <c r="AQ5" s="75"/>
      <c r="AR5" s="75"/>
      <c r="AS5" s="75"/>
      <c r="AT5" s="273"/>
      <c r="AU5" s="75"/>
      <c r="AV5" s="75"/>
      <c r="AW5" s="75"/>
      <c r="AX5" s="75"/>
      <c r="AY5" s="273"/>
      <c r="AZ5" s="75"/>
      <c r="BA5" s="75"/>
      <c r="BB5" s="75"/>
      <c r="BC5" s="75"/>
      <c r="BD5" s="273"/>
      <c r="BE5" s="75"/>
      <c r="BF5" s="75"/>
      <c r="BG5" s="75"/>
      <c r="BH5" s="75"/>
      <c r="BI5" s="273"/>
      <c r="BJ5" s="75"/>
      <c r="BK5" s="75"/>
      <c r="BL5" s="75"/>
      <c r="BM5" s="75"/>
      <c r="BN5" s="273"/>
      <c r="BO5" s="75"/>
      <c r="BP5" s="75"/>
      <c r="BQ5" s="75"/>
      <c r="BR5" s="75"/>
      <c r="BS5" s="273"/>
      <c r="BT5" s="75"/>
      <c r="BU5" s="75"/>
    </row>
    <row r="6" spans="1:73" ht="15.75" thickBot="1">
      <c r="A6" s="68" t="s">
        <v>72</v>
      </c>
      <c r="B6" s="167">
        <v>1794</v>
      </c>
      <c r="C6" s="167">
        <v>2004.2</v>
      </c>
      <c r="D6" s="167">
        <v>2144</v>
      </c>
      <c r="E6" s="167">
        <v>2244.5</v>
      </c>
      <c r="F6" s="168">
        <v>8186.8</v>
      </c>
      <c r="G6" s="167">
        <v>2411.6</v>
      </c>
      <c r="H6" s="167">
        <v>2525.3000000000002</v>
      </c>
      <c r="I6" s="167">
        <v>2585.6</v>
      </c>
      <c r="J6" s="167">
        <v>2648.2</v>
      </c>
      <c r="K6" s="168">
        <v>10170.799999999999</v>
      </c>
      <c r="L6" s="167">
        <v>2728.4</v>
      </c>
      <c r="M6" s="167">
        <v>2852.6</v>
      </c>
      <c r="N6" s="167">
        <v>2947.9</v>
      </c>
      <c r="O6" s="167">
        <v>3039.5</v>
      </c>
      <c r="P6" s="168">
        <v>11568.4</v>
      </c>
      <c r="Q6" s="167">
        <v>3164.7</v>
      </c>
      <c r="R6" s="167">
        <v>3337</v>
      </c>
      <c r="S6" s="167">
        <v>3437.9</v>
      </c>
      <c r="T6" s="167">
        <v>3502.7</v>
      </c>
      <c r="U6" s="168">
        <v>13442.3</v>
      </c>
      <c r="V6" s="167">
        <v>3694.3</v>
      </c>
      <c r="W6" s="167">
        <v>3929</v>
      </c>
      <c r="X6" s="167">
        <v>3930.6</v>
      </c>
      <c r="Y6" s="91">
        <v>3900</v>
      </c>
      <c r="Z6" s="168">
        <v>15454</v>
      </c>
      <c r="AA6" s="167">
        <v>4036.4</v>
      </c>
      <c r="AB6" s="167">
        <v>4156.3999999999996</v>
      </c>
      <c r="AC6" s="167">
        <v>4145.3999999999996</v>
      </c>
      <c r="AD6" s="167">
        <v>4206.7</v>
      </c>
      <c r="AE6" s="168">
        <v>16544.900000000001</v>
      </c>
      <c r="AF6" s="167">
        <v>4362</v>
      </c>
      <c r="AG6" s="167">
        <v>4374</v>
      </c>
      <c r="AH6" s="167">
        <v>4387</v>
      </c>
      <c r="AI6" s="167">
        <v>4452</v>
      </c>
      <c r="AJ6" s="168">
        <v>17576</v>
      </c>
      <c r="AK6" s="167">
        <v>4591</v>
      </c>
      <c r="AL6" s="167">
        <v>4739</v>
      </c>
      <c r="AM6" s="167">
        <v>4787</v>
      </c>
      <c r="AN6" s="167">
        <v>4972</v>
      </c>
      <c r="AO6" s="168">
        <v>19089</v>
      </c>
      <c r="AP6" s="167">
        <v>5051</v>
      </c>
      <c r="AQ6" s="167">
        <v>5215</v>
      </c>
      <c r="AR6" s="167">
        <f>SUM(AR4:AR5)</f>
        <v>5250</v>
      </c>
      <c r="AS6" s="167">
        <v>5397</v>
      </c>
      <c r="AT6" s="168">
        <v>20913</v>
      </c>
      <c r="AU6" s="167">
        <v>5485</v>
      </c>
      <c r="AV6" s="167">
        <f t="shared" ref="AV6:BC6" si="0">SUM(AV4:AV5)</f>
        <v>5517</v>
      </c>
      <c r="AW6" s="167">
        <f t="shared" si="0"/>
        <v>5586</v>
      </c>
      <c r="AX6" s="167">
        <f t="shared" si="0"/>
        <v>5444</v>
      </c>
      <c r="AY6" s="168">
        <f t="shared" si="0"/>
        <v>22031</v>
      </c>
      <c r="AZ6" s="167">
        <f t="shared" si="0"/>
        <v>5059</v>
      </c>
      <c r="BA6" s="167">
        <f t="shared" si="0"/>
        <v>5424</v>
      </c>
      <c r="BB6" s="167">
        <f t="shared" si="0"/>
        <v>5702</v>
      </c>
      <c r="BC6" s="167">
        <f t="shared" si="0"/>
        <v>5989</v>
      </c>
      <c r="BD6" s="168">
        <f>SUM(BD4:BD5)</f>
        <v>22174</v>
      </c>
      <c r="BE6" s="167">
        <f>SUM(BE4:BE5)</f>
        <v>6154</v>
      </c>
      <c r="BF6" s="167">
        <f>SUM(BF4:BF5)</f>
        <v>6333</v>
      </c>
      <c r="BG6" s="167">
        <f>SUM(BG4:BG5)</f>
        <v>6524</v>
      </c>
      <c r="BH6" s="167">
        <f t="shared" ref="BH6" si="1">SUM(BH4:BH5)</f>
        <v>6696</v>
      </c>
      <c r="BI6" s="168">
        <f>SUM(BI4:BI5)</f>
        <v>25707</v>
      </c>
      <c r="BJ6" s="167">
        <f t="shared" ref="BJ6:BM6" si="2">SUM(BJ4:BJ5)</f>
        <v>6780</v>
      </c>
      <c r="BK6" s="167">
        <f t="shared" si="2"/>
        <v>6877</v>
      </c>
      <c r="BL6" s="167">
        <f t="shared" si="2"/>
        <v>7075</v>
      </c>
      <c r="BM6" s="167">
        <f t="shared" si="2"/>
        <v>7195</v>
      </c>
      <c r="BN6" s="168">
        <f t="shared" ref="BN6:BU6" si="3">SUM(BN4:BN5)</f>
        <v>27927</v>
      </c>
      <c r="BO6" s="167">
        <f t="shared" si="3"/>
        <v>7226</v>
      </c>
      <c r="BP6" s="167">
        <f t="shared" si="3"/>
        <v>7210</v>
      </c>
      <c r="BQ6" s="167">
        <f t="shared" si="3"/>
        <v>7281</v>
      </c>
      <c r="BR6" s="167">
        <f t="shared" si="3"/>
        <v>7363</v>
      </c>
      <c r="BS6" s="168">
        <f t="shared" si="3"/>
        <v>29080</v>
      </c>
      <c r="BT6" s="167">
        <f t="shared" si="3"/>
        <v>7505</v>
      </c>
      <c r="BU6" s="167">
        <f t="shared" si="3"/>
        <v>7670</v>
      </c>
    </row>
    <row r="7" spans="1:73" ht="15.75" thickTop="1">
      <c r="A7" s="74"/>
      <c r="F7" s="100"/>
      <c r="G7" s="270"/>
      <c r="K7" s="100"/>
      <c r="L7" s="271"/>
      <c r="M7" s="271"/>
      <c r="N7" s="271"/>
      <c r="O7" s="271"/>
      <c r="P7" s="100"/>
      <c r="Q7" s="271"/>
      <c r="R7" s="271"/>
      <c r="S7" s="271"/>
      <c r="U7" s="100"/>
      <c r="V7" s="271"/>
      <c r="W7" s="271"/>
      <c r="X7" s="271"/>
      <c r="Y7"/>
      <c r="Z7" s="100"/>
      <c r="AA7" s="271"/>
      <c r="AB7" s="271"/>
      <c r="AC7" s="271"/>
      <c r="AD7" s="271"/>
      <c r="AE7" s="100"/>
      <c r="AF7" s="271"/>
      <c r="AG7" s="271"/>
      <c r="AH7" s="271"/>
      <c r="AI7" s="271"/>
      <c r="AJ7" s="100"/>
      <c r="AK7" s="271"/>
      <c r="AL7" s="271"/>
      <c r="AM7" s="271"/>
      <c r="AN7" s="271"/>
      <c r="AO7" s="100"/>
      <c r="AP7" s="271"/>
      <c r="AQ7" s="271"/>
      <c r="AR7" s="271"/>
      <c r="AS7" s="271"/>
      <c r="AT7" s="100"/>
      <c r="AU7" s="271"/>
      <c r="AV7" s="271"/>
      <c r="AW7" s="271"/>
      <c r="AX7" s="271"/>
      <c r="AY7" s="100"/>
      <c r="AZ7" s="271"/>
      <c r="BA7" s="271"/>
      <c r="BB7" s="271"/>
      <c r="BC7" s="271"/>
      <c r="BD7" s="100"/>
      <c r="BE7" s="271"/>
      <c r="BF7" s="271"/>
      <c r="BG7" s="271"/>
      <c r="BH7" s="271"/>
      <c r="BI7" s="100"/>
      <c r="BJ7" s="271"/>
      <c r="BK7" s="271"/>
      <c r="BL7" s="271"/>
      <c r="BM7" s="271"/>
      <c r="BN7" s="100"/>
      <c r="BO7" s="271"/>
      <c r="BP7" s="271"/>
      <c r="BQ7" s="271"/>
      <c r="BR7" s="271"/>
      <c r="BS7" s="100"/>
      <c r="BT7" s="271"/>
      <c r="BU7" s="271"/>
    </row>
    <row r="8" spans="1:73" outlineLevel="1">
      <c r="A8" s="70" t="s">
        <v>73</v>
      </c>
      <c r="B8" s="75">
        <v>711.3</v>
      </c>
      <c r="C8" s="75">
        <v>773.8</v>
      </c>
      <c r="D8" s="75">
        <v>828.3</v>
      </c>
      <c r="E8" s="75">
        <v>871</v>
      </c>
      <c r="F8" s="100">
        <v>3184.5</v>
      </c>
      <c r="G8" s="75">
        <v>960.4</v>
      </c>
      <c r="H8" s="75">
        <v>990.5</v>
      </c>
      <c r="I8" s="75">
        <v>969.8</v>
      </c>
      <c r="J8" s="75">
        <v>989.8</v>
      </c>
      <c r="K8" s="100">
        <v>3910.5</v>
      </c>
      <c r="L8" s="75">
        <v>1046.2</v>
      </c>
      <c r="M8" s="75">
        <v>1095.8</v>
      </c>
      <c r="N8" s="75">
        <v>1110.5999999999999</v>
      </c>
      <c r="O8" s="75">
        <v>1124.8</v>
      </c>
      <c r="P8" s="100">
        <v>4377.3</v>
      </c>
      <c r="Q8" s="75">
        <v>1200.3</v>
      </c>
      <c r="R8" s="75">
        <v>1226.8</v>
      </c>
      <c r="S8" s="75">
        <v>1263.9000000000001</v>
      </c>
      <c r="T8" s="75">
        <v>1293</v>
      </c>
      <c r="U8" s="100">
        <v>4984</v>
      </c>
      <c r="V8" s="75">
        <v>1444.7</v>
      </c>
      <c r="W8" s="75">
        <v>1510.3</v>
      </c>
      <c r="X8" s="75">
        <v>1495.8</v>
      </c>
      <c r="Y8" s="71">
        <v>1475</v>
      </c>
      <c r="Z8" s="100">
        <v>5926</v>
      </c>
      <c r="AA8" s="75">
        <v>1583.2</v>
      </c>
      <c r="AB8" s="75">
        <v>1590.7</v>
      </c>
      <c r="AC8" s="75">
        <v>1589.3</v>
      </c>
      <c r="AD8" s="75">
        <v>1616</v>
      </c>
      <c r="AE8" s="100">
        <v>6379.1</v>
      </c>
      <c r="AF8" s="75">
        <v>1730</v>
      </c>
      <c r="AG8" s="75">
        <v>1704</v>
      </c>
      <c r="AH8" s="75">
        <v>1687</v>
      </c>
      <c r="AI8" s="75">
        <v>1763</v>
      </c>
      <c r="AJ8" s="100">
        <v>6884</v>
      </c>
      <c r="AK8" s="75">
        <v>1886</v>
      </c>
      <c r="AL8" s="75">
        <v>1941</v>
      </c>
      <c r="AM8" s="75">
        <v>1945</v>
      </c>
      <c r="AN8" s="75">
        <v>2036</v>
      </c>
      <c r="AO8" s="100">
        <v>7807</v>
      </c>
      <c r="AP8" s="75">
        <v>2116</v>
      </c>
      <c r="AQ8" s="75">
        <v>2148</v>
      </c>
      <c r="AR8" s="75">
        <v>2172</v>
      </c>
      <c r="AS8" s="75">
        <v>2212</v>
      </c>
      <c r="AT8" s="100">
        <v>8647</v>
      </c>
      <c r="AU8" s="75">
        <v>2299</v>
      </c>
      <c r="AV8" s="75">
        <v>2324</v>
      </c>
      <c r="AW8" s="75">
        <v>2325</v>
      </c>
      <c r="AX8" s="75">
        <v>2268</v>
      </c>
      <c r="AY8" s="100">
        <v>9216</v>
      </c>
      <c r="AZ8" s="75">
        <v>2293</v>
      </c>
      <c r="BA8" s="75">
        <v>2415</v>
      </c>
      <c r="BB8" s="75">
        <v>2466</v>
      </c>
      <c r="BC8" s="75">
        <v>2541</v>
      </c>
      <c r="BD8" s="100">
        <v>9714</v>
      </c>
      <c r="BE8" s="75">
        <v>2732</v>
      </c>
      <c r="BF8" s="75">
        <v>2787</v>
      </c>
      <c r="BG8" s="75">
        <v>2824</v>
      </c>
      <c r="BH8" s="75">
        <v>2937</v>
      </c>
      <c r="BI8" s="100">
        <v>11280</v>
      </c>
      <c r="BJ8" s="75">
        <v>3044</v>
      </c>
      <c r="BK8" s="75">
        <v>2992</v>
      </c>
      <c r="BL8" s="75">
        <v>3061</v>
      </c>
      <c r="BM8" s="75">
        <v>3186</v>
      </c>
      <c r="BN8" s="100">
        <v>12284</v>
      </c>
      <c r="BO8" s="75">
        <v>3322</v>
      </c>
      <c r="BP8" s="75">
        <v>3306</v>
      </c>
      <c r="BQ8" s="75">
        <v>3239</v>
      </c>
      <c r="BR8" s="75">
        <v>3322</v>
      </c>
      <c r="BS8" s="100">
        <v>13188</v>
      </c>
      <c r="BT8" s="75">
        <v>3450</v>
      </c>
      <c r="BU8" s="75">
        <v>3493</v>
      </c>
    </row>
    <row r="9" spans="1:73" outlineLevel="1">
      <c r="A9" s="70" t="s">
        <v>74</v>
      </c>
      <c r="B9" s="75">
        <v>61.3</v>
      </c>
      <c r="C9" s="75">
        <v>83.6</v>
      </c>
      <c r="D9" s="75">
        <v>76.5</v>
      </c>
      <c r="E9" s="75">
        <v>87.7</v>
      </c>
      <c r="F9" s="100">
        <v>309.2</v>
      </c>
      <c r="G9" s="75">
        <v>96.7</v>
      </c>
      <c r="H9" s="75">
        <v>111.2</v>
      </c>
      <c r="I9" s="75">
        <v>111.3</v>
      </c>
      <c r="J9" s="75">
        <v>135.4</v>
      </c>
      <c r="K9" s="100">
        <v>454.5</v>
      </c>
      <c r="L9" s="75">
        <v>142.69999999999999</v>
      </c>
      <c r="M9" s="75">
        <v>152</v>
      </c>
      <c r="N9" s="75">
        <v>165.5</v>
      </c>
      <c r="O9" s="75">
        <v>177.6</v>
      </c>
      <c r="P9" s="100">
        <v>637.79999999999995</v>
      </c>
      <c r="Q9" s="75">
        <v>194</v>
      </c>
      <c r="R9" s="75">
        <v>209</v>
      </c>
      <c r="S9" s="75">
        <v>216.8</v>
      </c>
      <c r="T9" s="75">
        <v>200.6</v>
      </c>
      <c r="U9" s="100">
        <v>820.4</v>
      </c>
      <c r="V9" s="75">
        <v>221.3</v>
      </c>
      <c r="W9" s="75">
        <v>265.8</v>
      </c>
      <c r="X9" s="75">
        <v>264.3</v>
      </c>
      <c r="Y9" s="71">
        <v>247</v>
      </c>
      <c r="Z9" s="100">
        <v>998</v>
      </c>
      <c r="AA9" s="75">
        <v>271</v>
      </c>
      <c r="AB9" s="75">
        <v>307.8</v>
      </c>
      <c r="AC9" s="75">
        <v>301.10000000000002</v>
      </c>
      <c r="AD9" s="75">
        <v>310.5</v>
      </c>
      <c r="AE9" s="100">
        <v>1190.4000000000001</v>
      </c>
      <c r="AF9" s="75">
        <v>319</v>
      </c>
      <c r="AG9" s="75">
        <v>323</v>
      </c>
      <c r="AH9" s="75">
        <v>312</v>
      </c>
      <c r="AI9" s="75">
        <v>288</v>
      </c>
      <c r="AJ9" s="100">
        <v>1243</v>
      </c>
      <c r="AK9" s="75">
        <v>303</v>
      </c>
      <c r="AL9" s="75">
        <v>327</v>
      </c>
      <c r="AM9" s="75">
        <v>323</v>
      </c>
      <c r="AN9" s="75">
        <v>354</v>
      </c>
      <c r="AO9" s="100">
        <v>1307</v>
      </c>
      <c r="AP9" s="75">
        <v>354</v>
      </c>
      <c r="AQ9" s="75">
        <v>365</v>
      </c>
      <c r="AR9" s="75">
        <v>397</v>
      </c>
      <c r="AS9" s="75">
        <v>410</v>
      </c>
      <c r="AT9" s="100">
        <v>1525</v>
      </c>
      <c r="AU9" s="75">
        <v>448</v>
      </c>
      <c r="AV9" s="75">
        <v>445</v>
      </c>
      <c r="AW9" s="75">
        <v>440</v>
      </c>
      <c r="AX9" s="75">
        <v>422</v>
      </c>
      <c r="AY9" s="100">
        <v>1755</v>
      </c>
      <c r="AZ9" s="75">
        <v>390</v>
      </c>
      <c r="BA9" s="75">
        <v>391</v>
      </c>
      <c r="BB9" s="75">
        <v>419</v>
      </c>
      <c r="BC9" s="75">
        <v>508</v>
      </c>
      <c r="BD9" s="100">
        <v>1709</v>
      </c>
      <c r="BE9" s="75">
        <v>508</v>
      </c>
      <c r="BF9" s="75">
        <v>546</v>
      </c>
      <c r="BG9" s="75">
        <v>584</v>
      </c>
      <c r="BH9" s="75">
        <v>613</v>
      </c>
      <c r="BI9" s="100">
        <v>2251</v>
      </c>
      <c r="BJ9" s="75">
        <v>655</v>
      </c>
      <c r="BK9" s="75">
        <v>663</v>
      </c>
      <c r="BL9" s="75">
        <v>650</v>
      </c>
      <c r="BM9" s="75">
        <v>592</v>
      </c>
      <c r="BN9" s="100">
        <v>2559</v>
      </c>
      <c r="BO9" s="75">
        <v>534</v>
      </c>
      <c r="BP9" s="75">
        <v>493</v>
      </c>
      <c r="BQ9" s="75">
        <v>447</v>
      </c>
      <c r="BR9" s="75">
        <v>337</v>
      </c>
      <c r="BS9" s="100">
        <v>1810</v>
      </c>
      <c r="BT9" s="75">
        <v>302</v>
      </c>
      <c r="BU9" s="75">
        <v>335</v>
      </c>
    </row>
    <row r="10" spans="1:73" outlineLevel="1">
      <c r="A10" s="70" t="s">
        <v>75</v>
      </c>
      <c r="B10" s="75">
        <v>40.700000000000003</v>
      </c>
      <c r="C10" s="75">
        <v>68.400000000000006</v>
      </c>
      <c r="D10" s="75">
        <v>63.2</v>
      </c>
      <c r="E10" s="75">
        <v>62.3</v>
      </c>
      <c r="F10" s="100">
        <v>234.7</v>
      </c>
      <c r="G10" s="75">
        <v>67.400000000000006</v>
      </c>
      <c r="H10" s="75">
        <v>60.9</v>
      </c>
      <c r="I10" s="75">
        <v>83.9</v>
      </c>
      <c r="J10" s="75">
        <v>65.8</v>
      </c>
      <c r="K10" s="100">
        <v>278</v>
      </c>
      <c r="L10" s="75">
        <v>53.2</v>
      </c>
      <c r="M10" s="75">
        <v>68.3</v>
      </c>
      <c r="N10" s="75">
        <v>68.099999999999994</v>
      </c>
      <c r="O10" s="75">
        <v>90.9</v>
      </c>
      <c r="P10" s="100">
        <v>280.5</v>
      </c>
      <c r="Q10" s="75">
        <v>70.8</v>
      </c>
      <c r="R10" s="75">
        <v>61.9</v>
      </c>
      <c r="S10" s="75">
        <v>52</v>
      </c>
      <c r="T10" s="75">
        <v>57.8</v>
      </c>
      <c r="U10" s="100">
        <v>242.6</v>
      </c>
      <c r="V10" s="75">
        <v>54.5</v>
      </c>
      <c r="W10" s="75">
        <v>62.6</v>
      </c>
      <c r="X10" s="75">
        <v>87.3</v>
      </c>
      <c r="Y10" s="71">
        <v>98</v>
      </c>
      <c r="Z10" s="100">
        <v>303</v>
      </c>
      <c r="AA10" s="75">
        <v>103.6</v>
      </c>
      <c r="AB10" s="75">
        <v>85.8</v>
      </c>
      <c r="AC10" s="75">
        <v>84.7</v>
      </c>
      <c r="AD10" s="75">
        <v>117.2</v>
      </c>
      <c r="AE10" s="100">
        <v>391.3</v>
      </c>
      <c r="AF10" s="75">
        <v>101</v>
      </c>
      <c r="AG10" s="75">
        <v>73</v>
      </c>
      <c r="AH10" s="75">
        <v>138</v>
      </c>
      <c r="AI10" s="75">
        <v>106</v>
      </c>
      <c r="AJ10" s="100">
        <v>418</v>
      </c>
      <c r="AK10" s="75">
        <v>113</v>
      </c>
      <c r="AL10" s="75">
        <v>107</v>
      </c>
      <c r="AM10" s="75">
        <v>116</v>
      </c>
      <c r="AN10" s="75">
        <v>83</v>
      </c>
      <c r="AO10" s="100">
        <v>419</v>
      </c>
      <c r="AP10" s="75">
        <v>90</v>
      </c>
      <c r="AQ10" s="75">
        <v>74</v>
      </c>
      <c r="AR10" s="75">
        <v>76</v>
      </c>
      <c r="AS10" s="75">
        <v>84</v>
      </c>
      <c r="AT10" s="100">
        <v>325</v>
      </c>
      <c r="AU10" s="75">
        <v>73</v>
      </c>
      <c r="AV10" s="75">
        <v>66</v>
      </c>
      <c r="AW10" s="75">
        <v>64</v>
      </c>
      <c r="AX10" s="75">
        <v>64</v>
      </c>
      <c r="AY10" s="100">
        <v>267</v>
      </c>
      <c r="AZ10" s="75">
        <v>46</v>
      </c>
      <c r="BA10" s="75">
        <v>36</v>
      </c>
      <c r="BB10" s="75">
        <v>54</v>
      </c>
      <c r="BC10" s="75">
        <v>62</v>
      </c>
      <c r="BD10" s="100">
        <v>198</v>
      </c>
      <c r="BE10" s="75">
        <v>35</v>
      </c>
      <c r="BF10" s="75">
        <v>29</v>
      </c>
      <c r="BG10" s="75">
        <v>58</v>
      </c>
      <c r="BH10" s="75">
        <v>34</v>
      </c>
      <c r="BI10" s="100">
        <v>155</v>
      </c>
      <c r="BJ10" s="75">
        <v>28</v>
      </c>
      <c r="BK10" s="75">
        <v>50</v>
      </c>
      <c r="BL10" s="75">
        <v>78</v>
      </c>
      <c r="BM10" s="75">
        <v>75</v>
      </c>
      <c r="BN10" s="100">
        <v>231</v>
      </c>
      <c r="BO10" s="75">
        <v>62</v>
      </c>
      <c r="BP10" s="75">
        <v>56</v>
      </c>
      <c r="BQ10" s="75">
        <v>141</v>
      </c>
      <c r="BR10" s="75">
        <v>188</v>
      </c>
      <c r="BS10" s="100">
        <v>446</v>
      </c>
      <c r="BT10" s="75">
        <v>258</v>
      </c>
      <c r="BU10" s="75">
        <v>386</v>
      </c>
    </row>
    <row r="11" spans="1:73" outlineLevel="1">
      <c r="A11" s="70" t="s">
        <v>76</v>
      </c>
      <c r="B11" s="75">
        <v>24</v>
      </c>
      <c r="C11" s="75">
        <v>24.8</v>
      </c>
      <c r="D11" s="75">
        <v>27.8</v>
      </c>
      <c r="E11" s="75">
        <v>31</v>
      </c>
      <c r="F11" s="100">
        <v>107.7</v>
      </c>
      <c r="G11" s="75">
        <v>30.9</v>
      </c>
      <c r="H11" s="75">
        <v>34.200000000000003</v>
      </c>
      <c r="I11" s="75">
        <v>26.6</v>
      </c>
      <c r="J11" s="75">
        <v>29.7</v>
      </c>
      <c r="K11" s="100">
        <v>121.4</v>
      </c>
      <c r="L11" s="75">
        <v>28</v>
      </c>
      <c r="M11" s="75">
        <v>29.5</v>
      </c>
      <c r="N11" s="75">
        <v>30.8</v>
      </c>
      <c r="O11" s="75">
        <v>34.5</v>
      </c>
      <c r="P11" s="100">
        <v>122.8</v>
      </c>
      <c r="Q11" s="75">
        <v>31.8</v>
      </c>
      <c r="R11" s="75">
        <v>32.5</v>
      </c>
      <c r="S11" s="75">
        <v>36.5</v>
      </c>
      <c r="T11" s="75">
        <v>40.1</v>
      </c>
      <c r="U11" s="100">
        <v>140.9</v>
      </c>
      <c r="V11" s="75">
        <v>60.3</v>
      </c>
      <c r="W11" s="75">
        <v>47.4</v>
      </c>
      <c r="X11" s="75">
        <v>48.1</v>
      </c>
      <c r="Y11" s="71">
        <v>52</v>
      </c>
      <c r="Z11" s="100">
        <v>208</v>
      </c>
      <c r="AA11" s="75">
        <v>51.1</v>
      </c>
      <c r="AB11" s="75">
        <v>51.2</v>
      </c>
      <c r="AC11" s="75">
        <v>51</v>
      </c>
      <c r="AD11" s="75">
        <v>52.5</v>
      </c>
      <c r="AE11" s="100">
        <v>205.7</v>
      </c>
      <c r="AF11" s="75">
        <v>53</v>
      </c>
      <c r="AG11" s="75">
        <v>54</v>
      </c>
      <c r="AH11" s="75">
        <v>54</v>
      </c>
      <c r="AI11" s="75">
        <v>56</v>
      </c>
      <c r="AJ11" s="100">
        <v>217</v>
      </c>
      <c r="AK11" s="75">
        <v>59</v>
      </c>
      <c r="AL11" s="75">
        <v>61</v>
      </c>
      <c r="AM11" s="75">
        <v>62</v>
      </c>
      <c r="AN11" s="75">
        <v>62</v>
      </c>
      <c r="AO11" s="100">
        <v>244</v>
      </c>
      <c r="AP11" s="75">
        <v>59</v>
      </c>
      <c r="AQ11" s="75">
        <v>57</v>
      </c>
      <c r="AR11" s="75">
        <v>58</v>
      </c>
      <c r="AS11" s="75">
        <v>61</v>
      </c>
      <c r="AT11" s="100">
        <v>236</v>
      </c>
      <c r="AU11" s="75">
        <v>89</v>
      </c>
      <c r="AV11" s="75">
        <v>92</v>
      </c>
      <c r="AW11" s="75">
        <v>96</v>
      </c>
      <c r="AX11" s="75">
        <v>100</v>
      </c>
      <c r="AY11" s="100">
        <v>377</v>
      </c>
      <c r="AZ11" s="75">
        <v>96</v>
      </c>
      <c r="BA11" s="75">
        <v>102</v>
      </c>
      <c r="BB11" s="75">
        <v>106</v>
      </c>
      <c r="BC11" s="75">
        <v>113</v>
      </c>
      <c r="BD11" s="100">
        <v>417</v>
      </c>
      <c r="BE11" s="75">
        <v>114</v>
      </c>
      <c r="BF11" s="75">
        <v>118</v>
      </c>
      <c r="BG11" s="75">
        <v>124</v>
      </c>
      <c r="BH11" s="75">
        <v>122</v>
      </c>
      <c r="BI11" s="100">
        <v>478</v>
      </c>
      <c r="BJ11" s="75">
        <v>120</v>
      </c>
      <c r="BK11" s="75">
        <v>116</v>
      </c>
      <c r="BL11" s="75">
        <v>117</v>
      </c>
      <c r="BM11" s="75">
        <v>120</v>
      </c>
      <c r="BN11" s="100">
        <v>474</v>
      </c>
      <c r="BO11" s="75">
        <v>115</v>
      </c>
      <c r="BP11" s="75">
        <v>116</v>
      </c>
      <c r="BQ11" s="75">
        <v>114</v>
      </c>
      <c r="BR11" s="75">
        <v>116</v>
      </c>
      <c r="BS11" s="100">
        <v>461</v>
      </c>
      <c r="BT11" s="75">
        <v>113</v>
      </c>
      <c r="BU11" s="75">
        <v>118</v>
      </c>
    </row>
    <row r="12" spans="1:73" outlineLevel="1">
      <c r="A12" s="70" t="s">
        <v>77</v>
      </c>
      <c r="B12" s="75">
        <v>26.9</v>
      </c>
      <c r="C12" s="75">
        <v>32</v>
      </c>
      <c r="D12" s="75">
        <v>35.1</v>
      </c>
      <c r="E12" s="75">
        <v>32.4</v>
      </c>
      <c r="F12" s="100">
        <v>126.3</v>
      </c>
      <c r="G12" s="75">
        <v>37.299999999999997</v>
      </c>
      <c r="H12" s="75">
        <v>39.9</v>
      </c>
      <c r="I12" s="75">
        <v>32.1</v>
      </c>
      <c r="J12" s="75">
        <v>35.4</v>
      </c>
      <c r="K12" s="100">
        <v>144.6</v>
      </c>
      <c r="L12" s="75">
        <v>40.700000000000003</v>
      </c>
      <c r="M12" s="75">
        <v>40.9</v>
      </c>
      <c r="N12" s="75">
        <v>39.9</v>
      </c>
      <c r="O12" s="75">
        <v>41.4</v>
      </c>
      <c r="P12" s="100">
        <v>162.9</v>
      </c>
      <c r="Q12" s="75">
        <v>43</v>
      </c>
      <c r="R12" s="75">
        <v>41.4</v>
      </c>
      <c r="S12" s="75">
        <v>43.7</v>
      </c>
      <c r="T12" s="75">
        <v>46.9</v>
      </c>
      <c r="U12" s="100">
        <v>175</v>
      </c>
      <c r="V12" s="75">
        <v>63.3</v>
      </c>
      <c r="W12" s="75">
        <v>64.8</v>
      </c>
      <c r="X12" s="75">
        <v>53.3</v>
      </c>
      <c r="Y12" s="71">
        <v>57</v>
      </c>
      <c r="Z12" s="100">
        <v>238</v>
      </c>
      <c r="AA12" s="75">
        <v>55.3</v>
      </c>
      <c r="AB12" s="75">
        <v>64</v>
      </c>
      <c r="AC12" s="75">
        <v>57.4</v>
      </c>
      <c r="AD12" s="75">
        <v>66.7</v>
      </c>
      <c r="AE12" s="100">
        <v>243.4</v>
      </c>
      <c r="AF12" s="75">
        <v>68</v>
      </c>
      <c r="AG12" s="75">
        <v>68</v>
      </c>
      <c r="AH12" s="75">
        <v>67</v>
      </c>
      <c r="AI12" s="75">
        <v>65</v>
      </c>
      <c r="AJ12" s="100">
        <v>268</v>
      </c>
      <c r="AK12" s="75">
        <v>76</v>
      </c>
      <c r="AL12" s="75">
        <v>71</v>
      </c>
      <c r="AM12" s="75">
        <v>70</v>
      </c>
      <c r="AN12" s="75">
        <v>74</v>
      </c>
      <c r="AO12" s="100">
        <v>291</v>
      </c>
      <c r="AP12" s="75">
        <v>83</v>
      </c>
      <c r="AQ12" s="75">
        <v>89</v>
      </c>
      <c r="AR12" s="75">
        <v>79</v>
      </c>
      <c r="AS12" s="75">
        <v>83</v>
      </c>
      <c r="AT12" s="100">
        <v>333</v>
      </c>
      <c r="AU12" s="75">
        <v>86.55</v>
      </c>
      <c r="AV12" s="75">
        <v>84</v>
      </c>
      <c r="AW12" s="75">
        <v>79</v>
      </c>
      <c r="AX12" s="75">
        <v>72</v>
      </c>
      <c r="AY12" s="100">
        <v>321.55</v>
      </c>
      <c r="AZ12" s="75">
        <v>31</v>
      </c>
      <c r="BA12" s="75">
        <v>30</v>
      </c>
      <c r="BB12" s="75">
        <v>29</v>
      </c>
      <c r="BC12" s="75">
        <v>30</v>
      </c>
      <c r="BD12" s="100">
        <v>119</v>
      </c>
      <c r="BE12" s="75">
        <v>37</v>
      </c>
      <c r="BF12" s="75">
        <v>41</v>
      </c>
      <c r="BG12" s="75">
        <v>62</v>
      </c>
      <c r="BH12" s="75">
        <v>33</v>
      </c>
      <c r="BI12" s="100">
        <v>174</v>
      </c>
      <c r="BJ12" s="75">
        <v>55</v>
      </c>
      <c r="BK12" s="75">
        <v>59</v>
      </c>
      <c r="BL12" s="75">
        <v>55</v>
      </c>
      <c r="BM12" s="75">
        <v>56</v>
      </c>
      <c r="BN12" s="100">
        <v>225</v>
      </c>
      <c r="BO12" s="75">
        <v>60</v>
      </c>
      <c r="BP12" s="75">
        <v>61</v>
      </c>
      <c r="BQ12" s="75">
        <v>58</v>
      </c>
      <c r="BR12" s="75">
        <v>69</v>
      </c>
      <c r="BS12" s="100">
        <v>249</v>
      </c>
      <c r="BT12" s="75">
        <v>73</v>
      </c>
      <c r="BU12" s="75">
        <v>73</v>
      </c>
    </row>
    <row r="13" spans="1:73" outlineLevel="1">
      <c r="A13" s="70" t="s">
        <v>78</v>
      </c>
      <c r="B13" s="75">
        <v>20.8</v>
      </c>
      <c r="C13" s="75">
        <v>20.399999999999999</v>
      </c>
      <c r="D13" s="75">
        <v>25</v>
      </c>
      <c r="E13" s="75">
        <v>23.8</v>
      </c>
      <c r="F13" s="100">
        <v>90.1</v>
      </c>
      <c r="G13" s="75">
        <v>25.4</v>
      </c>
      <c r="H13" s="75">
        <v>25.1</v>
      </c>
      <c r="I13" s="75">
        <v>24</v>
      </c>
      <c r="J13" s="75">
        <v>22.9</v>
      </c>
      <c r="K13" s="100">
        <v>97.4</v>
      </c>
      <c r="L13" s="75">
        <v>23.6</v>
      </c>
      <c r="M13" s="75">
        <v>27</v>
      </c>
      <c r="N13" s="75">
        <v>22.8</v>
      </c>
      <c r="O13" s="75">
        <v>24.6</v>
      </c>
      <c r="P13" s="100">
        <v>98</v>
      </c>
      <c r="Q13" s="75">
        <v>26.5</v>
      </c>
      <c r="R13" s="75">
        <v>23.4</v>
      </c>
      <c r="S13" s="75">
        <v>22.2</v>
      </c>
      <c r="T13" s="75">
        <v>25.5</v>
      </c>
      <c r="U13" s="100">
        <v>97.7</v>
      </c>
      <c r="V13" s="75">
        <v>26.6</v>
      </c>
      <c r="W13" s="75">
        <v>32.299999999999997</v>
      </c>
      <c r="X13" s="75">
        <v>31.5</v>
      </c>
      <c r="Y13" s="71">
        <v>32</v>
      </c>
      <c r="Z13" s="100">
        <v>123</v>
      </c>
      <c r="AA13" s="75">
        <v>32.9</v>
      </c>
      <c r="AB13" s="75">
        <v>28.8</v>
      </c>
      <c r="AC13" s="75">
        <v>33.299999999999997</v>
      </c>
      <c r="AD13" s="75">
        <v>29.5</v>
      </c>
      <c r="AE13" s="100">
        <v>124.6</v>
      </c>
      <c r="AF13" s="75">
        <v>32</v>
      </c>
      <c r="AG13" s="75">
        <v>29</v>
      </c>
      <c r="AH13" s="75">
        <v>27</v>
      </c>
      <c r="AI13" s="75">
        <v>27</v>
      </c>
      <c r="AJ13" s="100">
        <v>115</v>
      </c>
      <c r="AK13" s="75">
        <v>30</v>
      </c>
      <c r="AL13" s="75">
        <v>27</v>
      </c>
      <c r="AM13" s="75">
        <v>30</v>
      </c>
      <c r="AN13" s="75">
        <v>35</v>
      </c>
      <c r="AO13" s="100">
        <v>123</v>
      </c>
      <c r="AP13" s="75">
        <v>30</v>
      </c>
      <c r="AQ13" s="75">
        <v>36</v>
      </c>
      <c r="AR13" s="75">
        <v>34</v>
      </c>
      <c r="AS13" s="75">
        <v>40</v>
      </c>
      <c r="AT13" s="100">
        <v>140</v>
      </c>
      <c r="AU13" s="75">
        <v>41.83</v>
      </c>
      <c r="AV13" s="75">
        <v>47</v>
      </c>
      <c r="AW13" s="75">
        <v>42</v>
      </c>
      <c r="AX13" s="75">
        <v>42</v>
      </c>
      <c r="AY13" s="100">
        <v>172.82999999999998</v>
      </c>
      <c r="AZ13" s="75">
        <v>44</v>
      </c>
      <c r="BA13" s="75">
        <v>49</v>
      </c>
      <c r="BB13" s="75">
        <v>51</v>
      </c>
      <c r="BC13" s="75">
        <v>51</v>
      </c>
      <c r="BD13" s="100">
        <v>194</v>
      </c>
      <c r="BE13" s="75">
        <v>50</v>
      </c>
      <c r="BF13" s="75">
        <v>50</v>
      </c>
      <c r="BG13" s="75">
        <v>50</v>
      </c>
      <c r="BH13" s="75">
        <v>55</v>
      </c>
      <c r="BI13" s="100">
        <v>206</v>
      </c>
      <c r="BJ13" s="75">
        <v>46</v>
      </c>
      <c r="BK13" s="75">
        <v>44</v>
      </c>
      <c r="BL13" s="75">
        <v>46</v>
      </c>
      <c r="BM13" s="75">
        <v>50</v>
      </c>
      <c r="BN13" s="100">
        <v>186</v>
      </c>
      <c r="BO13" s="75">
        <v>44</v>
      </c>
      <c r="BP13" s="75">
        <v>44</v>
      </c>
      <c r="BQ13" s="75">
        <v>43</v>
      </c>
      <c r="BR13" s="75">
        <v>46</v>
      </c>
      <c r="BS13" s="100">
        <v>178</v>
      </c>
      <c r="BT13" s="75">
        <v>45</v>
      </c>
      <c r="BU13" s="75">
        <v>48</v>
      </c>
    </row>
    <row r="14" spans="1:73" outlineLevel="1">
      <c r="A14" s="70" t="s">
        <v>79</v>
      </c>
      <c r="B14" s="75">
        <v>48.8</v>
      </c>
      <c r="C14" s="75">
        <v>42.8</v>
      </c>
      <c r="D14" s="75">
        <v>56.5</v>
      </c>
      <c r="E14" s="75">
        <v>60.7</v>
      </c>
      <c r="F14" s="100">
        <v>208.8</v>
      </c>
      <c r="G14" s="75">
        <v>64.2</v>
      </c>
      <c r="H14" s="75">
        <v>65.3</v>
      </c>
      <c r="I14" s="75">
        <v>54.5</v>
      </c>
      <c r="J14" s="75">
        <v>60.1</v>
      </c>
      <c r="K14" s="100">
        <v>244.1</v>
      </c>
      <c r="L14" s="75">
        <v>62.4</v>
      </c>
      <c r="M14" s="75">
        <v>61.6</v>
      </c>
      <c r="N14" s="75">
        <v>61.3</v>
      </c>
      <c r="O14" s="75">
        <v>61.3</v>
      </c>
      <c r="P14" s="100">
        <v>246.6</v>
      </c>
      <c r="Q14" s="75">
        <v>65.599999999999994</v>
      </c>
      <c r="R14" s="75">
        <v>64.7</v>
      </c>
      <c r="S14" s="75">
        <v>67.599999999999994</v>
      </c>
      <c r="T14" s="75">
        <v>73.7</v>
      </c>
      <c r="U14" s="100">
        <v>271.60000000000002</v>
      </c>
      <c r="V14" s="75">
        <v>76.400000000000006</v>
      </c>
      <c r="W14" s="75">
        <v>92.2</v>
      </c>
      <c r="X14" s="75">
        <v>90.4</v>
      </c>
      <c r="Y14" s="71">
        <v>95</v>
      </c>
      <c r="Z14" s="100">
        <v>354</v>
      </c>
      <c r="AA14" s="75">
        <v>81.7</v>
      </c>
      <c r="AB14" s="75">
        <v>84.1</v>
      </c>
      <c r="AC14" s="75">
        <v>82.6</v>
      </c>
      <c r="AD14" s="75">
        <v>81.5</v>
      </c>
      <c r="AE14" s="100">
        <v>329.9</v>
      </c>
      <c r="AF14" s="75">
        <v>88</v>
      </c>
      <c r="AG14" s="75">
        <v>87</v>
      </c>
      <c r="AH14" s="75">
        <v>86</v>
      </c>
      <c r="AI14" s="75">
        <v>83</v>
      </c>
      <c r="AJ14" s="100">
        <v>343</v>
      </c>
      <c r="AK14" s="75">
        <v>98</v>
      </c>
      <c r="AL14" s="75">
        <v>101</v>
      </c>
      <c r="AM14" s="75">
        <v>103</v>
      </c>
      <c r="AN14" s="75">
        <v>108</v>
      </c>
      <c r="AO14" s="100">
        <v>410</v>
      </c>
      <c r="AP14" s="75">
        <v>108</v>
      </c>
      <c r="AQ14" s="75">
        <v>110</v>
      </c>
      <c r="AR14" s="75">
        <v>105</v>
      </c>
      <c r="AS14" s="75">
        <v>104</v>
      </c>
      <c r="AT14" s="100">
        <v>426</v>
      </c>
      <c r="AU14" s="75">
        <v>65.349999999999994</v>
      </c>
      <c r="AV14" s="75">
        <v>66.930000000000007</v>
      </c>
      <c r="AW14" s="75">
        <v>62</v>
      </c>
      <c r="AX14" s="75">
        <v>59</v>
      </c>
      <c r="AY14" s="100">
        <v>253.28</v>
      </c>
      <c r="AZ14" s="75">
        <v>44</v>
      </c>
      <c r="BA14" s="75">
        <v>44</v>
      </c>
      <c r="BB14" s="75">
        <v>51</v>
      </c>
      <c r="BC14" s="75">
        <v>50</v>
      </c>
      <c r="BD14" s="100">
        <v>189</v>
      </c>
      <c r="BE14" s="75">
        <v>45</v>
      </c>
      <c r="BF14" s="75">
        <v>43</v>
      </c>
      <c r="BG14" s="75">
        <v>48</v>
      </c>
      <c r="BH14" s="75">
        <v>46</v>
      </c>
      <c r="BI14" s="100">
        <v>182</v>
      </c>
      <c r="BJ14" s="75">
        <v>50</v>
      </c>
      <c r="BK14" s="75">
        <v>51</v>
      </c>
      <c r="BL14" s="75">
        <v>50</v>
      </c>
      <c r="BM14" s="75">
        <v>54</v>
      </c>
      <c r="BN14" s="100">
        <v>205</v>
      </c>
      <c r="BO14" s="75">
        <v>57</v>
      </c>
      <c r="BP14" s="75">
        <v>59</v>
      </c>
      <c r="BQ14" s="75">
        <v>58</v>
      </c>
      <c r="BR14" s="75">
        <v>58</v>
      </c>
      <c r="BS14" s="100">
        <v>233</v>
      </c>
      <c r="BT14" s="75">
        <v>62</v>
      </c>
      <c r="BU14" s="75">
        <v>64</v>
      </c>
    </row>
    <row r="15" spans="1:73" outlineLevel="1">
      <c r="A15" s="70" t="s">
        <v>80</v>
      </c>
      <c r="B15" s="272">
        <v>53.7</v>
      </c>
      <c r="C15" s="272">
        <v>57.1</v>
      </c>
      <c r="D15" s="272">
        <v>57.7</v>
      </c>
      <c r="E15" s="272">
        <v>50.9</v>
      </c>
      <c r="F15" s="273">
        <v>219.3</v>
      </c>
      <c r="G15" s="272">
        <v>61.8</v>
      </c>
      <c r="H15" s="272">
        <v>56</v>
      </c>
      <c r="I15" s="272">
        <v>67.8</v>
      </c>
      <c r="J15" s="272">
        <v>73.2</v>
      </c>
      <c r="K15" s="273">
        <v>258.8</v>
      </c>
      <c r="L15" s="75">
        <v>71.5</v>
      </c>
      <c r="M15" s="75">
        <v>83.9</v>
      </c>
      <c r="N15" s="75">
        <v>82.3</v>
      </c>
      <c r="O15" s="75">
        <v>65.400000000000006</v>
      </c>
      <c r="P15" s="273">
        <v>303</v>
      </c>
      <c r="Q15" s="75">
        <v>68.7</v>
      </c>
      <c r="R15" s="75">
        <v>75.099999999999994</v>
      </c>
      <c r="S15" s="75">
        <v>77.2</v>
      </c>
      <c r="T15" s="272">
        <v>125.5</v>
      </c>
      <c r="U15" s="273">
        <v>347</v>
      </c>
      <c r="V15" s="75">
        <v>98.3</v>
      </c>
      <c r="W15" s="75">
        <v>108.9</v>
      </c>
      <c r="X15" s="75">
        <v>97.8</v>
      </c>
      <c r="Y15" s="71">
        <v>123</v>
      </c>
      <c r="Z15" s="273">
        <v>428</v>
      </c>
      <c r="AA15" s="75">
        <v>96.3</v>
      </c>
      <c r="AB15" s="75">
        <v>105.7</v>
      </c>
      <c r="AC15" s="75">
        <v>106.3</v>
      </c>
      <c r="AD15" s="75">
        <v>101.2</v>
      </c>
      <c r="AE15" s="273">
        <v>409.5</v>
      </c>
      <c r="AF15" s="75">
        <v>110</v>
      </c>
      <c r="AG15" s="75">
        <v>132</v>
      </c>
      <c r="AH15" s="75">
        <v>119</v>
      </c>
      <c r="AI15" s="75">
        <v>116</v>
      </c>
      <c r="AJ15" s="273">
        <v>477</v>
      </c>
      <c r="AK15" s="75">
        <v>118</v>
      </c>
      <c r="AL15" s="75">
        <v>98</v>
      </c>
      <c r="AM15" s="75">
        <v>118</v>
      </c>
      <c r="AN15" s="75">
        <v>119</v>
      </c>
      <c r="AO15" s="273">
        <v>453</v>
      </c>
      <c r="AP15" s="75">
        <v>121</v>
      </c>
      <c r="AQ15" s="75">
        <v>121</v>
      </c>
      <c r="AR15" s="75">
        <v>135</v>
      </c>
      <c r="AS15" s="75">
        <v>150</v>
      </c>
      <c r="AT15" s="273">
        <v>528</v>
      </c>
      <c r="AU15" s="75">
        <v>162</v>
      </c>
      <c r="AV15" s="75">
        <v>139</v>
      </c>
      <c r="AW15" s="75">
        <v>167</v>
      </c>
      <c r="AX15" s="75">
        <v>131</v>
      </c>
      <c r="AY15" s="273">
        <v>599</v>
      </c>
      <c r="AZ15" s="75">
        <v>121</v>
      </c>
      <c r="BA15" s="75">
        <v>138</v>
      </c>
      <c r="BB15" s="75">
        <v>153</v>
      </c>
      <c r="BC15" s="75">
        <v>164</v>
      </c>
      <c r="BD15" s="273">
        <v>578</v>
      </c>
      <c r="BE15" s="75">
        <v>149</v>
      </c>
      <c r="BF15" s="75">
        <v>159</v>
      </c>
      <c r="BG15" s="75">
        <v>165</v>
      </c>
      <c r="BH15" s="75">
        <v>168</v>
      </c>
      <c r="BI15" s="273">
        <v>640</v>
      </c>
      <c r="BJ15" s="75">
        <v>177</v>
      </c>
      <c r="BK15" s="75">
        <v>186</v>
      </c>
      <c r="BL15" s="75">
        <v>184</v>
      </c>
      <c r="BM15" s="75">
        <v>174</v>
      </c>
      <c r="BN15" s="273">
        <v>720</v>
      </c>
      <c r="BO15" s="75">
        <v>176</v>
      </c>
      <c r="BP15" s="75">
        <v>185</v>
      </c>
      <c r="BQ15" s="75">
        <v>211</v>
      </c>
      <c r="BR15" s="75">
        <v>198</v>
      </c>
      <c r="BS15" s="273">
        <v>770</v>
      </c>
      <c r="BT15" s="75">
        <v>211</v>
      </c>
      <c r="BU15" s="75">
        <v>224</v>
      </c>
    </row>
    <row r="16" spans="1:73">
      <c r="A16" s="68" t="s">
        <v>81</v>
      </c>
      <c r="B16" s="75">
        <v>987.49999999999989</v>
      </c>
      <c r="C16" s="75">
        <v>1102.8999999999999</v>
      </c>
      <c r="D16" s="75">
        <v>1170.0999999999999</v>
      </c>
      <c r="E16" s="75">
        <v>1219.8000000000002</v>
      </c>
      <c r="F16" s="100">
        <v>4480.5999999999995</v>
      </c>
      <c r="G16" s="75">
        <v>1344.1</v>
      </c>
      <c r="H16" s="75">
        <v>1383.1</v>
      </c>
      <c r="I16" s="75">
        <v>1370</v>
      </c>
      <c r="J16" s="75">
        <v>1412.2</v>
      </c>
      <c r="K16" s="100">
        <v>5509.4</v>
      </c>
      <c r="L16" s="165">
        <v>1468.2</v>
      </c>
      <c r="M16" s="165">
        <v>1559</v>
      </c>
      <c r="N16" s="165">
        <v>1581.3</v>
      </c>
      <c r="O16" s="165">
        <v>1620.5</v>
      </c>
      <c r="P16" s="100">
        <v>6229.1</v>
      </c>
      <c r="Q16" s="165">
        <v>1701.3</v>
      </c>
      <c r="R16" s="165">
        <v>1734.7</v>
      </c>
      <c r="S16" s="165">
        <v>1780</v>
      </c>
      <c r="T16" s="75">
        <v>1863.2</v>
      </c>
      <c r="U16" s="100">
        <v>7079.4</v>
      </c>
      <c r="V16" s="165">
        <v>2045.4</v>
      </c>
      <c r="W16" s="165">
        <v>2184.3000000000002</v>
      </c>
      <c r="X16" s="165">
        <v>2168.3000000000002</v>
      </c>
      <c r="Y16" s="107">
        <v>2179</v>
      </c>
      <c r="Z16" s="100">
        <v>8577</v>
      </c>
      <c r="AA16" s="165">
        <v>2275.1</v>
      </c>
      <c r="AB16" s="165">
        <v>2318</v>
      </c>
      <c r="AC16" s="165">
        <v>2305.6</v>
      </c>
      <c r="AD16" s="165">
        <v>2375.1</v>
      </c>
      <c r="AE16" s="100">
        <v>9273.9</v>
      </c>
      <c r="AF16" s="165">
        <v>2501</v>
      </c>
      <c r="AG16" s="165">
        <v>2470</v>
      </c>
      <c r="AH16" s="165">
        <v>2490</v>
      </c>
      <c r="AI16" s="165">
        <v>2504</v>
      </c>
      <c r="AJ16" s="100">
        <v>9965</v>
      </c>
      <c r="AK16" s="165">
        <v>2683</v>
      </c>
      <c r="AL16" s="165">
        <v>2733</v>
      </c>
      <c r="AM16" s="165">
        <v>2767</v>
      </c>
      <c r="AN16" s="165">
        <v>2871</v>
      </c>
      <c r="AO16" s="100">
        <v>11054</v>
      </c>
      <c r="AP16" s="165">
        <v>2961</v>
      </c>
      <c r="AQ16" s="165">
        <v>3000</v>
      </c>
      <c r="AR16" s="165">
        <f>SUM(AR8:AR15)</f>
        <v>3056</v>
      </c>
      <c r="AS16" s="165">
        <v>3144</v>
      </c>
      <c r="AT16" s="100">
        <v>12160</v>
      </c>
      <c r="AU16" s="165">
        <v>3264.73</v>
      </c>
      <c r="AV16" s="165">
        <f t="shared" ref="AV16:BC16" si="4">SUM(AV8:AV15)</f>
        <v>3263.93</v>
      </c>
      <c r="AW16" s="165">
        <f t="shared" si="4"/>
        <v>3275</v>
      </c>
      <c r="AX16" s="165">
        <f t="shared" si="4"/>
        <v>3158</v>
      </c>
      <c r="AY16" s="100">
        <f t="shared" si="4"/>
        <v>12961.66</v>
      </c>
      <c r="AZ16" s="165">
        <f t="shared" si="4"/>
        <v>3065</v>
      </c>
      <c r="BA16" s="165">
        <f t="shared" si="4"/>
        <v>3205</v>
      </c>
      <c r="BB16" s="165">
        <f t="shared" si="4"/>
        <v>3329</v>
      </c>
      <c r="BC16" s="165">
        <f t="shared" si="4"/>
        <v>3519</v>
      </c>
      <c r="BD16" s="100">
        <f>SUM(BD8:BD15)</f>
        <v>13118</v>
      </c>
      <c r="BE16" s="165">
        <f>SUM(BE8:BE15)</f>
        <v>3670</v>
      </c>
      <c r="BF16" s="165">
        <f>SUM(BF8:BF15)</f>
        <v>3773</v>
      </c>
      <c r="BG16" s="165">
        <f>SUM(BG8:BG15)</f>
        <v>3915</v>
      </c>
      <c r="BH16" s="165">
        <f t="shared" ref="BH16" si="5">SUM(BH8:BH15)</f>
        <v>4008</v>
      </c>
      <c r="BI16" s="100">
        <f>SUM(BI8:BI15)</f>
        <v>15366</v>
      </c>
      <c r="BJ16" s="165">
        <f t="shared" ref="BJ16:BM16" si="6">SUM(BJ8:BJ15)</f>
        <v>4175</v>
      </c>
      <c r="BK16" s="165">
        <f t="shared" si="6"/>
        <v>4161</v>
      </c>
      <c r="BL16" s="165">
        <f t="shared" si="6"/>
        <v>4241</v>
      </c>
      <c r="BM16" s="165">
        <f t="shared" si="6"/>
        <v>4307</v>
      </c>
      <c r="BN16" s="100">
        <f t="shared" ref="BN16:BU16" si="7">SUM(BN8:BN15)</f>
        <v>16884</v>
      </c>
      <c r="BO16" s="165">
        <f t="shared" si="7"/>
        <v>4370</v>
      </c>
      <c r="BP16" s="165">
        <f t="shared" si="7"/>
        <v>4320</v>
      </c>
      <c r="BQ16" s="165">
        <f t="shared" si="7"/>
        <v>4311</v>
      </c>
      <c r="BR16" s="165">
        <f t="shared" si="7"/>
        <v>4334</v>
      </c>
      <c r="BS16" s="100">
        <f t="shared" si="7"/>
        <v>17335</v>
      </c>
      <c r="BT16" s="165">
        <f t="shared" si="7"/>
        <v>4514</v>
      </c>
      <c r="BU16" s="165">
        <f t="shared" si="7"/>
        <v>4741</v>
      </c>
    </row>
    <row r="17" spans="1:73">
      <c r="A17" s="74"/>
      <c r="F17" s="100"/>
      <c r="K17" s="100"/>
      <c r="L17" s="271"/>
      <c r="M17" s="271"/>
      <c r="N17" s="271"/>
      <c r="O17" s="271"/>
      <c r="P17" s="100"/>
      <c r="Q17" s="271"/>
      <c r="R17" s="271"/>
      <c r="S17" s="271"/>
      <c r="U17" s="100"/>
      <c r="V17" s="271"/>
      <c r="W17" s="271"/>
      <c r="X17" s="271"/>
      <c r="Y17" s="298"/>
      <c r="Z17" s="100"/>
      <c r="AA17" s="271"/>
      <c r="AB17" s="271"/>
      <c r="AC17" s="271"/>
      <c r="AD17" s="271"/>
      <c r="AE17" s="100"/>
      <c r="AF17" s="271"/>
      <c r="AG17" s="271"/>
      <c r="AH17" s="271"/>
      <c r="AI17" s="271"/>
      <c r="AJ17" s="100"/>
      <c r="AK17" s="271"/>
      <c r="AL17" s="271"/>
      <c r="AM17" s="271"/>
      <c r="AN17" s="271"/>
      <c r="AO17" s="100"/>
      <c r="AP17" s="271"/>
      <c r="AQ17" s="271"/>
      <c r="AR17" s="271"/>
      <c r="AS17" s="271"/>
      <c r="AT17" s="100"/>
      <c r="AU17" s="271"/>
      <c r="AV17" s="271"/>
      <c r="AW17" s="271"/>
      <c r="AX17" s="271"/>
      <c r="AY17" s="100"/>
      <c r="AZ17" s="271"/>
      <c r="BA17" s="271"/>
      <c r="BB17" s="271"/>
      <c r="BC17" s="271"/>
      <c r="BD17" s="100"/>
      <c r="BE17" s="271"/>
      <c r="BF17" s="271"/>
      <c r="BG17" s="271"/>
      <c r="BH17" s="271"/>
      <c r="BI17" s="100"/>
      <c r="BJ17" s="271"/>
      <c r="BK17" s="271"/>
      <c r="BL17" s="271"/>
      <c r="BM17" s="271"/>
      <c r="BN17" s="100"/>
      <c r="BO17" s="271"/>
      <c r="BP17" s="271"/>
      <c r="BQ17" s="271"/>
      <c r="BR17" s="271"/>
      <c r="BS17" s="100"/>
      <c r="BT17" s="271"/>
      <c r="BU17" s="271"/>
    </row>
    <row r="18" spans="1:73">
      <c r="A18" s="68" t="s">
        <v>82</v>
      </c>
      <c r="B18" s="274">
        <v>806.50000000000011</v>
      </c>
      <c r="C18" s="274">
        <v>901.30000000000018</v>
      </c>
      <c r="D18" s="274">
        <v>973.90000000000009</v>
      </c>
      <c r="E18" s="274">
        <v>1024.6999999999998</v>
      </c>
      <c r="F18" s="275">
        <v>3706.2000000000007</v>
      </c>
      <c r="G18" s="274">
        <v>1067.5999999999999</v>
      </c>
      <c r="H18" s="274">
        <v>1142.2</v>
      </c>
      <c r="I18" s="274">
        <v>1215.5999999999999</v>
      </c>
      <c r="J18" s="274">
        <v>1236.0999999999999</v>
      </c>
      <c r="K18" s="275">
        <v>4661.3999999999996</v>
      </c>
      <c r="L18" s="274">
        <v>1260.2</v>
      </c>
      <c r="M18" s="274">
        <v>1293.5</v>
      </c>
      <c r="N18" s="274">
        <v>1366.5</v>
      </c>
      <c r="O18" s="274">
        <v>1419</v>
      </c>
      <c r="P18" s="275">
        <v>5339.1</v>
      </c>
      <c r="Q18" s="274">
        <v>1463.4</v>
      </c>
      <c r="R18" s="274">
        <v>1602.3</v>
      </c>
      <c r="S18" s="274">
        <v>1657.9</v>
      </c>
      <c r="T18" s="274">
        <v>1639.5</v>
      </c>
      <c r="U18" s="275">
        <v>6362.9</v>
      </c>
      <c r="V18" s="274">
        <v>1648.7</v>
      </c>
      <c r="W18" s="274">
        <v>1744.7</v>
      </c>
      <c r="X18" s="274">
        <v>1762.3</v>
      </c>
      <c r="Y18" s="92">
        <v>1722</v>
      </c>
      <c r="Z18" s="275">
        <v>6877</v>
      </c>
      <c r="AA18" s="274">
        <v>1761.3</v>
      </c>
      <c r="AB18" s="274">
        <v>1838.4</v>
      </c>
      <c r="AC18" s="274">
        <v>1839.8</v>
      </c>
      <c r="AD18" s="274">
        <v>1831.6</v>
      </c>
      <c r="AE18" s="275">
        <v>7271</v>
      </c>
      <c r="AF18" s="274">
        <v>1861</v>
      </c>
      <c r="AG18" s="274">
        <v>1904</v>
      </c>
      <c r="AH18" s="274">
        <v>1897</v>
      </c>
      <c r="AI18" s="274">
        <v>1948</v>
      </c>
      <c r="AJ18" s="275">
        <v>7611</v>
      </c>
      <c r="AK18" s="274">
        <v>1908</v>
      </c>
      <c r="AL18" s="274">
        <v>2006</v>
      </c>
      <c r="AM18" s="274">
        <v>2020</v>
      </c>
      <c r="AN18" s="274">
        <v>2101</v>
      </c>
      <c r="AO18" s="275">
        <v>8035</v>
      </c>
      <c r="AP18" s="274">
        <v>2090</v>
      </c>
      <c r="AQ18" s="274">
        <v>2215</v>
      </c>
      <c r="AR18" s="274">
        <f>AR6-AR16</f>
        <v>2194</v>
      </c>
      <c r="AS18" s="274">
        <v>2253</v>
      </c>
      <c r="AT18" s="275">
        <v>8753</v>
      </c>
      <c r="AU18" s="274">
        <v>2220.27</v>
      </c>
      <c r="AV18" s="274">
        <f t="shared" ref="AV18:BC18" si="8">AV6-AV16</f>
        <v>2253.0700000000002</v>
      </c>
      <c r="AW18" s="274">
        <f t="shared" si="8"/>
        <v>2311</v>
      </c>
      <c r="AX18" s="274">
        <f t="shared" si="8"/>
        <v>2286</v>
      </c>
      <c r="AY18" s="275">
        <f t="shared" si="8"/>
        <v>9069.34</v>
      </c>
      <c r="AZ18" s="274">
        <f t="shared" si="8"/>
        <v>1994</v>
      </c>
      <c r="BA18" s="274">
        <f t="shared" si="8"/>
        <v>2219</v>
      </c>
      <c r="BB18" s="274">
        <f t="shared" si="8"/>
        <v>2373</v>
      </c>
      <c r="BC18" s="274">
        <f t="shared" si="8"/>
        <v>2470</v>
      </c>
      <c r="BD18" s="275">
        <f>BD6-BD16</f>
        <v>9056</v>
      </c>
      <c r="BE18" s="274">
        <f>BE6-BE16</f>
        <v>2484</v>
      </c>
      <c r="BF18" s="274">
        <f>BF6-BF16</f>
        <v>2560</v>
      </c>
      <c r="BG18" s="274">
        <f>BG6-BG16</f>
        <v>2609</v>
      </c>
      <c r="BH18" s="274">
        <f t="shared" ref="BH18" si="9">BH6-BH16</f>
        <v>2688</v>
      </c>
      <c r="BI18" s="275">
        <f>BI6-BI16</f>
        <v>10341</v>
      </c>
      <c r="BJ18" s="274">
        <f t="shared" ref="BJ18:BM18" si="10">BJ6-BJ16</f>
        <v>2605</v>
      </c>
      <c r="BK18" s="274">
        <f t="shared" si="10"/>
        <v>2716</v>
      </c>
      <c r="BL18" s="274">
        <f t="shared" si="10"/>
        <v>2834</v>
      </c>
      <c r="BM18" s="274">
        <f t="shared" si="10"/>
        <v>2888</v>
      </c>
      <c r="BN18" s="275">
        <f t="shared" ref="BN18:BU18" si="11">BN6-BN16</f>
        <v>11043</v>
      </c>
      <c r="BO18" s="274">
        <f t="shared" si="11"/>
        <v>2856</v>
      </c>
      <c r="BP18" s="274">
        <f t="shared" si="11"/>
        <v>2890</v>
      </c>
      <c r="BQ18" s="274">
        <f t="shared" si="11"/>
        <v>2970</v>
      </c>
      <c r="BR18" s="274">
        <f t="shared" si="11"/>
        <v>3029</v>
      </c>
      <c r="BS18" s="275">
        <f t="shared" si="11"/>
        <v>11745</v>
      </c>
      <c r="BT18" s="274">
        <f t="shared" si="11"/>
        <v>2991</v>
      </c>
      <c r="BU18" s="274">
        <f t="shared" si="11"/>
        <v>2929</v>
      </c>
    </row>
    <row r="19" spans="1:73">
      <c r="A19" s="68"/>
      <c r="B19" s="76"/>
      <c r="C19" s="76"/>
      <c r="D19" s="76"/>
      <c r="E19" s="76"/>
      <c r="F19" s="276"/>
      <c r="G19" s="76"/>
      <c r="H19" s="76"/>
      <c r="I19" s="76"/>
      <c r="J19" s="76"/>
      <c r="K19" s="276"/>
      <c r="L19" s="271"/>
      <c r="M19" s="271"/>
      <c r="N19" s="271"/>
      <c r="O19" s="271"/>
      <c r="P19" s="276"/>
      <c r="Q19" s="271"/>
      <c r="R19" s="271"/>
      <c r="S19" s="271"/>
      <c r="U19" s="276"/>
      <c r="V19" s="271"/>
      <c r="W19" s="271"/>
      <c r="X19" s="271"/>
      <c r="Y19" s="298"/>
      <c r="Z19" s="276"/>
      <c r="AA19" s="271"/>
      <c r="AB19" s="271"/>
      <c r="AC19" s="271"/>
      <c r="AD19" s="271"/>
      <c r="AE19" s="276"/>
      <c r="AF19" s="271"/>
      <c r="AG19" s="271"/>
      <c r="AH19" s="271"/>
      <c r="AI19" s="271"/>
      <c r="AJ19" s="276"/>
      <c r="AK19" s="271"/>
      <c r="AL19" s="271"/>
      <c r="AM19" s="271"/>
      <c r="AN19" s="271"/>
      <c r="AO19" s="276"/>
      <c r="AP19" s="271"/>
      <c r="AQ19" s="271"/>
      <c r="AR19" s="271"/>
      <c r="AS19" s="271"/>
      <c r="AT19" s="276"/>
      <c r="AU19" s="271"/>
      <c r="AV19" s="271"/>
      <c r="AW19" s="271"/>
      <c r="AX19" s="271"/>
      <c r="AY19" s="276"/>
      <c r="AZ19" s="271"/>
      <c r="BA19" s="271"/>
      <c r="BB19" s="271"/>
      <c r="BC19" s="271"/>
      <c r="BD19" s="276"/>
      <c r="BE19" s="271"/>
      <c r="BF19" s="271"/>
      <c r="BG19" s="271"/>
      <c r="BH19" s="271"/>
      <c r="BI19" s="276"/>
      <c r="BJ19" s="271"/>
      <c r="BK19" s="271"/>
      <c r="BL19" s="271"/>
      <c r="BM19" s="271"/>
      <c r="BN19" s="276"/>
      <c r="BO19" s="271"/>
      <c r="BP19" s="271"/>
      <c r="BQ19" s="271"/>
      <c r="BR19" s="271"/>
      <c r="BS19" s="276"/>
      <c r="BT19" s="271"/>
      <c r="BU19" s="271"/>
    </row>
    <row r="20" spans="1:73">
      <c r="A20" s="68" t="s">
        <v>83</v>
      </c>
      <c r="B20" s="76"/>
      <c r="C20" s="76"/>
      <c r="D20" s="76"/>
      <c r="E20" s="76"/>
      <c r="F20" s="276"/>
      <c r="G20" s="76"/>
      <c r="H20" s="76"/>
      <c r="I20" s="76"/>
      <c r="J20" s="76"/>
      <c r="K20" s="276"/>
      <c r="L20" s="271"/>
      <c r="M20" s="271"/>
      <c r="N20" s="271"/>
      <c r="O20" s="271"/>
      <c r="P20" s="276"/>
      <c r="Q20" s="271"/>
      <c r="R20" s="271"/>
      <c r="S20" s="271"/>
      <c r="U20" s="276"/>
      <c r="V20" s="271"/>
      <c r="W20" s="271"/>
      <c r="X20" s="271"/>
      <c r="Y20" s="298"/>
      <c r="Z20" s="276"/>
      <c r="AA20" s="271"/>
      <c r="AB20" s="271"/>
      <c r="AC20" s="271"/>
      <c r="AD20" s="271"/>
      <c r="AE20" s="276"/>
      <c r="AF20" s="271"/>
      <c r="AG20" s="271"/>
      <c r="AH20" s="271"/>
      <c r="AI20" s="271"/>
      <c r="AJ20" s="276"/>
      <c r="AK20" s="271"/>
      <c r="AL20" s="271"/>
      <c r="AM20" s="271"/>
      <c r="AN20" s="271"/>
      <c r="AO20" s="276"/>
      <c r="AP20" s="271"/>
      <c r="AQ20" s="271"/>
      <c r="AR20" s="271"/>
      <c r="AS20" s="271"/>
      <c r="AT20" s="276"/>
      <c r="AU20" s="271"/>
      <c r="AV20" s="271"/>
      <c r="AW20" s="271"/>
      <c r="AX20" s="271"/>
      <c r="AY20" s="276"/>
      <c r="AZ20" s="271"/>
      <c r="BA20" s="271"/>
      <c r="BB20" s="271"/>
      <c r="BC20" s="271"/>
      <c r="BD20" s="276"/>
      <c r="BE20" s="271"/>
      <c r="BF20" s="271"/>
      <c r="BG20" s="271"/>
      <c r="BH20" s="271"/>
      <c r="BI20" s="276"/>
      <c r="BJ20" s="271"/>
      <c r="BK20" s="271"/>
      <c r="BL20" s="271"/>
      <c r="BM20" s="271"/>
      <c r="BN20" s="276"/>
      <c r="BO20" s="271"/>
      <c r="BP20" s="271"/>
      <c r="BQ20" s="271"/>
      <c r="BR20" s="271"/>
      <c r="BS20" s="276"/>
      <c r="BT20" s="271"/>
      <c r="BU20" s="271"/>
    </row>
    <row r="21" spans="1:73" outlineLevel="1">
      <c r="A21" s="68" t="s">
        <v>84</v>
      </c>
      <c r="F21" s="100"/>
      <c r="K21" s="100"/>
      <c r="L21" s="271"/>
      <c r="M21" s="271"/>
      <c r="N21" s="271"/>
      <c r="O21" s="271"/>
      <c r="P21" s="100"/>
      <c r="Q21" s="271"/>
      <c r="R21" s="271"/>
      <c r="S21" s="271"/>
      <c r="U21" s="100"/>
      <c r="V21" s="271"/>
      <c r="W21" s="271"/>
      <c r="X21" s="271"/>
      <c r="Y21" s="298"/>
      <c r="Z21" s="100"/>
      <c r="AA21" s="271"/>
      <c r="AB21" s="271"/>
      <c r="AC21" s="271"/>
      <c r="AD21" s="271"/>
      <c r="AE21" s="100"/>
      <c r="AF21" s="271"/>
      <c r="AG21" s="271"/>
      <c r="AH21" s="271"/>
      <c r="AI21" s="271"/>
      <c r="AJ21" s="100"/>
      <c r="AK21" s="271"/>
      <c r="AL21" s="271"/>
      <c r="AM21" s="271"/>
      <c r="AN21" s="271"/>
      <c r="AO21" s="100"/>
      <c r="AP21" s="271"/>
      <c r="AQ21" s="271"/>
      <c r="AR21" s="271"/>
      <c r="AS21" s="271"/>
      <c r="AT21" s="100"/>
      <c r="AU21" s="271"/>
      <c r="AV21" s="271"/>
      <c r="AW21" s="271"/>
      <c r="AX21" s="271"/>
      <c r="AY21" s="100"/>
      <c r="AZ21" s="271"/>
      <c r="BA21" s="271"/>
      <c r="BB21" s="271"/>
      <c r="BC21" s="271"/>
      <c r="BD21" s="100"/>
      <c r="BE21" s="271"/>
      <c r="BF21" s="271"/>
      <c r="BG21" s="271"/>
      <c r="BH21" s="271"/>
      <c r="BI21" s="100"/>
      <c r="BJ21" s="271"/>
      <c r="BK21" s="271"/>
      <c r="BL21" s="271"/>
      <c r="BM21" s="271"/>
      <c r="BN21" s="100"/>
      <c r="BO21" s="271"/>
      <c r="BP21" s="271"/>
      <c r="BQ21" s="271"/>
      <c r="BR21" s="271"/>
      <c r="BS21" s="100"/>
      <c r="BT21" s="271"/>
      <c r="BU21" s="271"/>
    </row>
    <row r="22" spans="1:73" outlineLevel="1">
      <c r="A22" s="70" t="s">
        <v>85</v>
      </c>
      <c r="B22" s="75">
        <v>208.4</v>
      </c>
      <c r="C22" s="75">
        <v>236.8</v>
      </c>
      <c r="D22" s="75">
        <v>245.8</v>
      </c>
      <c r="E22" s="75">
        <v>252.3</v>
      </c>
      <c r="F22" s="100">
        <v>943.2</v>
      </c>
      <c r="G22" s="75">
        <v>282.89999999999998</v>
      </c>
      <c r="H22" s="75">
        <v>310.2</v>
      </c>
      <c r="I22" s="75">
        <v>303.7</v>
      </c>
      <c r="J22" s="75">
        <v>339.4</v>
      </c>
      <c r="K22" s="100">
        <v>1236.0999999999999</v>
      </c>
      <c r="L22" s="75">
        <v>341</v>
      </c>
      <c r="M22" s="75">
        <v>350.8</v>
      </c>
      <c r="N22" s="75">
        <v>383.6</v>
      </c>
      <c r="O22" s="75">
        <v>400.5</v>
      </c>
      <c r="P22" s="100">
        <v>1475.9</v>
      </c>
      <c r="Q22" s="75">
        <v>422.4</v>
      </c>
      <c r="R22" s="75">
        <v>408.2</v>
      </c>
      <c r="S22" s="75">
        <v>427</v>
      </c>
      <c r="T22" s="75">
        <v>419.2</v>
      </c>
      <c r="U22" s="100">
        <v>1676.8</v>
      </c>
      <c r="V22" s="75">
        <v>473.5</v>
      </c>
      <c r="W22" s="75">
        <v>490.4</v>
      </c>
      <c r="X22" s="75">
        <v>499.6</v>
      </c>
      <c r="Y22" s="71">
        <v>466</v>
      </c>
      <c r="Z22" s="100">
        <v>1930</v>
      </c>
      <c r="AA22" s="75">
        <v>507</v>
      </c>
      <c r="AB22" s="75">
        <v>493.8</v>
      </c>
      <c r="AC22" s="75">
        <v>533.4</v>
      </c>
      <c r="AD22" s="75">
        <v>516.79999999999995</v>
      </c>
      <c r="AE22" s="100">
        <v>2050.9</v>
      </c>
      <c r="AF22" s="75">
        <v>558</v>
      </c>
      <c r="AG22" s="75">
        <v>579</v>
      </c>
      <c r="AH22" s="75">
        <v>566</v>
      </c>
      <c r="AI22" s="75">
        <v>594</v>
      </c>
      <c r="AJ22" s="100">
        <v>2297</v>
      </c>
      <c r="AK22" s="75">
        <v>626</v>
      </c>
      <c r="AL22" s="75">
        <v>631</v>
      </c>
      <c r="AM22" s="75">
        <v>604</v>
      </c>
      <c r="AN22" s="75">
        <v>627</v>
      </c>
      <c r="AO22" s="100">
        <v>2488</v>
      </c>
      <c r="AP22" s="75">
        <v>618</v>
      </c>
      <c r="AQ22" s="75">
        <v>615</v>
      </c>
      <c r="AR22" s="75">
        <v>640</v>
      </c>
      <c r="AS22" s="75">
        <v>653</v>
      </c>
      <c r="AT22" s="100">
        <v>2526</v>
      </c>
      <c r="AU22" s="75">
        <v>691</v>
      </c>
      <c r="AV22" s="75">
        <v>715</v>
      </c>
      <c r="AW22" s="75">
        <v>706</v>
      </c>
      <c r="AX22" s="75">
        <v>737</v>
      </c>
      <c r="AY22" s="100">
        <v>2849</v>
      </c>
      <c r="AZ22" s="75">
        <v>624</v>
      </c>
      <c r="BA22" s="75">
        <v>648</v>
      </c>
      <c r="BB22" s="75">
        <v>714</v>
      </c>
      <c r="BC22" s="75">
        <v>696</v>
      </c>
      <c r="BD22" s="100">
        <v>2682</v>
      </c>
      <c r="BE22" s="75">
        <v>744</v>
      </c>
      <c r="BF22" s="75">
        <v>778</v>
      </c>
      <c r="BG22" s="75">
        <v>801</v>
      </c>
      <c r="BH22" s="75">
        <v>816</v>
      </c>
      <c r="BI22" s="100">
        <v>3140</v>
      </c>
      <c r="BJ22" s="75">
        <v>854</v>
      </c>
      <c r="BK22" s="75">
        <v>867</v>
      </c>
      <c r="BL22" s="75">
        <v>884</v>
      </c>
      <c r="BM22" s="75">
        <v>910</v>
      </c>
      <c r="BN22" s="100">
        <v>3515</v>
      </c>
      <c r="BO22" s="75">
        <v>955</v>
      </c>
      <c r="BP22" s="75">
        <v>937</v>
      </c>
      <c r="BQ22" s="75">
        <v>934</v>
      </c>
      <c r="BR22" s="75">
        <v>903</v>
      </c>
      <c r="BS22" s="100">
        <v>3729</v>
      </c>
      <c r="BT22" s="75">
        <v>915</v>
      </c>
      <c r="BU22" s="75">
        <v>882</v>
      </c>
    </row>
    <row r="23" spans="1:73" outlineLevel="1">
      <c r="A23" s="70" t="s">
        <v>74</v>
      </c>
      <c r="B23" s="75">
        <v>8.3000000000000007</v>
      </c>
      <c r="C23" s="75">
        <v>10.3</v>
      </c>
      <c r="D23" s="75">
        <v>10.7</v>
      </c>
      <c r="E23" s="75">
        <v>11.1</v>
      </c>
      <c r="F23" s="100">
        <v>40.4</v>
      </c>
      <c r="G23" s="75">
        <v>12.6</v>
      </c>
      <c r="H23" s="75">
        <v>14.4</v>
      </c>
      <c r="I23" s="75">
        <v>12.6</v>
      </c>
      <c r="J23" s="75">
        <v>13.2</v>
      </c>
      <c r="K23" s="100">
        <v>52.7</v>
      </c>
      <c r="L23" s="75">
        <v>14.8</v>
      </c>
      <c r="M23" s="75">
        <v>16.7</v>
      </c>
      <c r="N23" s="75">
        <v>14</v>
      </c>
      <c r="O23" s="75">
        <v>12.5</v>
      </c>
      <c r="P23" s="100">
        <v>58.1</v>
      </c>
      <c r="Q23" s="75">
        <v>13.5</v>
      </c>
      <c r="R23" s="75">
        <v>14.4</v>
      </c>
      <c r="S23" s="75">
        <v>7</v>
      </c>
      <c r="T23" s="75">
        <v>27.9</v>
      </c>
      <c r="U23" s="100">
        <v>62.9</v>
      </c>
      <c r="V23" s="75">
        <v>20.8</v>
      </c>
      <c r="W23" s="75">
        <v>20.5</v>
      </c>
      <c r="X23" s="75">
        <v>20.7</v>
      </c>
      <c r="Y23" s="71">
        <v>24</v>
      </c>
      <c r="Z23" s="100">
        <v>86</v>
      </c>
      <c r="AA23" s="75">
        <v>18.899999999999999</v>
      </c>
      <c r="AB23" s="75">
        <v>22.4</v>
      </c>
      <c r="AC23" s="75">
        <v>18.399999999999999</v>
      </c>
      <c r="AD23" s="75">
        <v>29.8</v>
      </c>
      <c r="AE23" s="100">
        <v>89.5</v>
      </c>
      <c r="AF23" s="75">
        <v>23</v>
      </c>
      <c r="AG23" s="75">
        <v>13</v>
      </c>
      <c r="AH23" s="75">
        <v>18</v>
      </c>
      <c r="AI23" s="75">
        <v>22</v>
      </c>
      <c r="AJ23" s="100">
        <v>76</v>
      </c>
      <c r="AK23" s="75">
        <v>25</v>
      </c>
      <c r="AL23" s="75">
        <v>20</v>
      </c>
      <c r="AM23" s="75">
        <v>23</v>
      </c>
      <c r="AN23" s="75">
        <v>19</v>
      </c>
      <c r="AO23" s="100">
        <v>87</v>
      </c>
      <c r="AP23" s="75">
        <v>21</v>
      </c>
      <c r="AQ23" s="75">
        <v>26</v>
      </c>
      <c r="AR23" s="75">
        <v>20</v>
      </c>
      <c r="AS23" s="75">
        <v>25</v>
      </c>
      <c r="AT23" s="100">
        <v>92</v>
      </c>
      <c r="AU23" s="75">
        <v>11</v>
      </c>
      <c r="AV23" s="75">
        <v>19</v>
      </c>
      <c r="AW23" s="75">
        <v>18</v>
      </c>
      <c r="AX23" s="75">
        <v>14</v>
      </c>
      <c r="AY23" s="100">
        <v>62</v>
      </c>
      <c r="AZ23" s="75">
        <v>14</v>
      </c>
      <c r="BA23" s="75">
        <v>20</v>
      </c>
      <c r="BB23" s="75">
        <v>20</v>
      </c>
      <c r="BC23" s="75">
        <v>22</v>
      </c>
      <c r="BD23" s="100">
        <v>77</v>
      </c>
      <c r="BE23" s="75">
        <v>21</v>
      </c>
      <c r="BF23" s="75">
        <v>20</v>
      </c>
      <c r="BG23" s="75">
        <v>19</v>
      </c>
      <c r="BH23" s="75">
        <v>23</v>
      </c>
      <c r="BI23" s="100">
        <v>83</v>
      </c>
      <c r="BJ23" s="75">
        <v>24</v>
      </c>
      <c r="BK23" s="75">
        <v>23</v>
      </c>
      <c r="BL23" s="75">
        <v>16</v>
      </c>
      <c r="BM23" s="75">
        <v>24</v>
      </c>
      <c r="BN23" s="100">
        <v>86</v>
      </c>
      <c r="BO23" s="75">
        <v>24</v>
      </c>
      <c r="BP23" s="75">
        <v>26</v>
      </c>
      <c r="BQ23" s="75">
        <v>30</v>
      </c>
      <c r="BR23" s="75">
        <v>21</v>
      </c>
      <c r="BS23" s="100">
        <v>101</v>
      </c>
      <c r="BT23" s="75">
        <v>17</v>
      </c>
      <c r="BU23" s="75">
        <v>22</v>
      </c>
    </row>
    <row r="24" spans="1:73" outlineLevel="1">
      <c r="A24" s="70" t="s">
        <v>86</v>
      </c>
      <c r="B24" s="75">
        <v>-2.2000000000000002</v>
      </c>
      <c r="C24" s="75">
        <v>-5</v>
      </c>
      <c r="D24" s="75">
        <v>-7</v>
      </c>
      <c r="E24" s="75">
        <v>-1.7</v>
      </c>
      <c r="F24" s="100">
        <v>-15.9</v>
      </c>
      <c r="G24" s="75">
        <v>1.8</v>
      </c>
      <c r="H24" s="75">
        <v>-0.7</v>
      </c>
      <c r="I24" s="75">
        <v>1.9</v>
      </c>
      <c r="J24" s="75">
        <v>2.2999999999999998</v>
      </c>
      <c r="K24" s="100">
        <v>5.3</v>
      </c>
      <c r="L24" s="75">
        <v>3.7</v>
      </c>
      <c r="M24" s="75">
        <v>2</v>
      </c>
      <c r="N24" s="75">
        <v>2</v>
      </c>
      <c r="O24" s="75">
        <v>2.5</v>
      </c>
      <c r="P24" s="100">
        <v>10.3</v>
      </c>
      <c r="Q24" s="75">
        <v>3.6</v>
      </c>
      <c r="R24" s="75">
        <v>4.8</v>
      </c>
      <c r="S24" s="75">
        <v>4.0999999999999996</v>
      </c>
      <c r="T24" s="75">
        <v>3.1</v>
      </c>
      <c r="U24" s="100">
        <v>15.6</v>
      </c>
      <c r="V24" s="75">
        <v>6.2</v>
      </c>
      <c r="W24" s="75">
        <v>8</v>
      </c>
      <c r="X24" s="75">
        <v>6.3</v>
      </c>
      <c r="Y24" s="71">
        <v>6</v>
      </c>
      <c r="Z24" s="100">
        <v>26</v>
      </c>
      <c r="AA24" s="75">
        <v>6.2</v>
      </c>
      <c r="AB24" s="75">
        <v>5.5</v>
      </c>
      <c r="AC24" s="75">
        <v>3.7</v>
      </c>
      <c r="AD24" s="75">
        <v>5.2</v>
      </c>
      <c r="AE24" s="100">
        <v>20.6</v>
      </c>
      <c r="AF24" s="75">
        <v>7</v>
      </c>
      <c r="AG24" s="75">
        <v>2</v>
      </c>
      <c r="AH24" s="75">
        <v>5</v>
      </c>
      <c r="AI24" s="75">
        <v>4</v>
      </c>
      <c r="AJ24" s="100">
        <v>19</v>
      </c>
      <c r="AK24" s="75">
        <v>5</v>
      </c>
      <c r="AL24" s="75">
        <v>7</v>
      </c>
      <c r="AM24" s="75">
        <v>10</v>
      </c>
      <c r="AN24" s="75">
        <v>10</v>
      </c>
      <c r="AO24" s="100">
        <v>32</v>
      </c>
      <c r="AP24" s="75">
        <v>7</v>
      </c>
      <c r="AQ24" s="75">
        <v>7</v>
      </c>
      <c r="AR24" s="75">
        <v>5</v>
      </c>
      <c r="AS24" s="75">
        <v>8</v>
      </c>
      <c r="AT24" s="100">
        <v>27</v>
      </c>
      <c r="AU24" s="75">
        <v>7</v>
      </c>
      <c r="AV24" s="75">
        <v>5.35</v>
      </c>
      <c r="AW24" s="75">
        <v>2</v>
      </c>
      <c r="AX24" s="75">
        <v>5</v>
      </c>
      <c r="AY24" s="100">
        <v>19.350000000000001</v>
      </c>
      <c r="AZ24" s="75">
        <v>7</v>
      </c>
      <c r="BA24" s="75">
        <v>10</v>
      </c>
      <c r="BB24" s="75">
        <v>4</v>
      </c>
      <c r="BC24" s="75">
        <v>6</v>
      </c>
      <c r="BD24" s="100">
        <v>27</v>
      </c>
      <c r="BE24" s="75">
        <v>6</v>
      </c>
      <c r="BF24" s="75">
        <v>5</v>
      </c>
      <c r="BG24" s="75">
        <v>6</v>
      </c>
      <c r="BH24" s="75">
        <v>2</v>
      </c>
      <c r="BI24" s="100">
        <v>18</v>
      </c>
      <c r="BJ24" s="75">
        <v>2</v>
      </c>
      <c r="BK24" s="75">
        <v>5</v>
      </c>
      <c r="BL24" s="75">
        <v>5</v>
      </c>
      <c r="BM24" s="75">
        <v>5</v>
      </c>
      <c r="BN24" s="100">
        <v>17</v>
      </c>
      <c r="BO24" s="75">
        <v>2</v>
      </c>
      <c r="BP24" s="75">
        <v>4</v>
      </c>
      <c r="BQ24" s="75">
        <v>3</v>
      </c>
      <c r="BR24" s="75">
        <v>5</v>
      </c>
      <c r="BS24" s="100">
        <v>14</v>
      </c>
      <c r="BT24" s="75">
        <v>5</v>
      </c>
      <c r="BU24" s="75">
        <v>2</v>
      </c>
    </row>
    <row r="25" spans="1:73" outlineLevel="1">
      <c r="A25" s="90" t="s">
        <v>76</v>
      </c>
      <c r="B25" s="75">
        <v>10.4</v>
      </c>
      <c r="C25" s="75">
        <v>11</v>
      </c>
      <c r="D25" s="75">
        <v>13.4</v>
      </c>
      <c r="E25" s="75">
        <v>15.2</v>
      </c>
      <c r="F25" s="100">
        <v>50</v>
      </c>
      <c r="G25" s="75">
        <v>14.9</v>
      </c>
      <c r="H25" s="75">
        <v>15.4</v>
      </c>
      <c r="I25" s="75">
        <v>18.5</v>
      </c>
      <c r="J25" s="75">
        <v>18.2</v>
      </c>
      <c r="K25" s="100">
        <v>66.900000000000006</v>
      </c>
      <c r="L25" s="75">
        <v>16.600000000000001</v>
      </c>
      <c r="M25" s="75">
        <v>18.100000000000001</v>
      </c>
      <c r="N25" s="75">
        <v>19.3</v>
      </c>
      <c r="O25" s="75">
        <v>21.3</v>
      </c>
      <c r="P25" s="100">
        <v>75.400000000000006</v>
      </c>
      <c r="Q25" s="75">
        <v>19.3</v>
      </c>
      <c r="R25" s="75">
        <v>16.8</v>
      </c>
      <c r="S25" s="75">
        <v>20.3</v>
      </c>
      <c r="T25" s="75">
        <v>20.399999999999999</v>
      </c>
      <c r="U25" s="100">
        <v>76.7</v>
      </c>
      <c r="V25" s="75">
        <v>32</v>
      </c>
      <c r="W25" s="75">
        <v>20.9</v>
      </c>
      <c r="X25" s="75">
        <v>20.7</v>
      </c>
      <c r="Y25" s="71">
        <v>24</v>
      </c>
      <c r="Z25" s="100">
        <v>98</v>
      </c>
      <c r="AA25" s="75">
        <v>20.2</v>
      </c>
      <c r="AB25" s="75">
        <v>20.6</v>
      </c>
      <c r="AC25" s="75">
        <v>20.3</v>
      </c>
      <c r="AD25" s="75">
        <v>20.7</v>
      </c>
      <c r="AE25" s="100">
        <v>81.8</v>
      </c>
      <c r="AF25" s="75">
        <v>20</v>
      </c>
      <c r="AG25" s="75">
        <v>19</v>
      </c>
      <c r="AH25" s="75">
        <v>19</v>
      </c>
      <c r="AI25" s="75">
        <v>20</v>
      </c>
      <c r="AJ25" s="100">
        <v>79</v>
      </c>
      <c r="AK25" s="75">
        <v>19</v>
      </c>
      <c r="AL25" s="75">
        <v>17</v>
      </c>
      <c r="AM25" s="75">
        <v>16</v>
      </c>
      <c r="AN25" s="75">
        <v>16</v>
      </c>
      <c r="AO25" s="100">
        <v>68</v>
      </c>
      <c r="AP25" s="75">
        <v>14</v>
      </c>
      <c r="AQ25" s="75">
        <v>14</v>
      </c>
      <c r="AR25" s="75">
        <v>14</v>
      </c>
      <c r="AS25" s="75">
        <v>15</v>
      </c>
      <c r="AT25" s="100">
        <v>58</v>
      </c>
      <c r="AU25" s="75">
        <v>28</v>
      </c>
      <c r="AV25" s="75">
        <v>29.95</v>
      </c>
      <c r="AW25" s="75">
        <v>30</v>
      </c>
      <c r="AX25" s="75">
        <v>31</v>
      </c>
      <c r="AY25" s="100">
        <v>118.95</v>
      </c>
      <c r="AZ25" s="75">
        <v>33</v>
      </c>
      <c r="BA25" s="75">
        <v>33</v>
      </c>
      <c r="BB25" s="75">
        <v>34</v>
      </c>
      <c r="BC25" s="75">
        <v>34</v>
      </c>
      <c r="BD25" s="100">
        <v>133</v>
      </c>
      <c r="BE25" s="75">
        <v>32</v>
      </c>
      <c r="BF25" s="75">
        <v>33</v>
      </c>
      <c r="BG25" s="75">
        <v>35</v>
      </c>
      <c r="BH25" s="75">
        <v>39</v>
      </c>
      <c r="BI25" s="100">
        <v>139</v>
      </c>
      <c r="BJ25" s="75">
        <v>38</v>
      </c>
      <c r="BK25" s="75">
        <v>37</v>
      </c>
      <c r="BL25" s="75">
        <v>37</v>
      </c>
      <c r="BM25" s="75">
        <v>37</v>
      </c>
      <c r="BN25" s="100">
        <v>149</v>
      </c>
      <c r="BO25" s="75">
        <v>37</v>
      </c>
      <c r="BP25" s="75">
        <v>36</v>
      </c>
      <c r="BQ25" s="75">
        <v>34</v>
      </c>
      <c r="BR25" s="75">
        <v>34</v>
      </c>
      <c r="BS25" s="100">
        <v>141</v>
      </c>
      <c r="BT25" s="75">
        <v>34</v>
      </c>
      <c r="BU25" s="75">
        <v>34</v>
      </c>
    </row>
    <row r="26" spans="1:73" outlineLevel="1">
      <c r="A26" s="70" t="s">
        <v>79</v>
      </c>
      <c r="B26" s="75">
        <v>30.8</v>
      </c>
      <c r="C26" s="75">
        <v>28.2</v>
      </c>
      <c r="D26" s="75">
        <v>36.700000000000003</v>
      </c>
      <c r="E26" s="75">
        <v>36.1</v>
      </c>
      <c r="F26" s="100">
        <v>131.69999999999999</v>
      </c>
      <c r="G26" s="75">
        <v>37.6</v>
      </c>
      <c r="H26" s="75">
        <v>37.6</v>
      </c>
      <c r="I26" s="75">
        <v>41.6</v>
      </c>
      <c r="J26" s="75">
        <v>41</v>
      </c>
      <c r="K26" s="100">
        <v>157.9</v>
      </c>
      <c r="L26" s="75">
        <v>39.700000000000003</v>
      </c>
      <c r="M26" s="75">
        <v>43.5</v>
      </c>
      <c r="N26" s="75">
        <v>46.5</v>
      </c>
      <c r="O26" s="75">
        <v>50.3</v>
      </c>
      <c r="P26" s="100">
        <v>180</v>
      </c>
      <c r="Q26" s="75">
        <v>48.2</v>
      </c>
      <c r="R26" s="75">
        <v>43.3</v>
      </c>
      <c r="S26" s="75">
        <v>47.8</v>
      </c>
      <c r="T26" s="75">
        <v>45.8</v>
      </c>
      <c r="U26" s="100">
        <v>185</v>
      </c>
      <c r="V26" s="75">
        <v>41</v>
      </c>
      <c r="W26" s="75">
        <v>43.5</v>
      </c>
      <c r="X26" s="75">
        <v>43.9</v>
      </c>
      <c r="Y26" s="71">
        <v>38</v>
      </c>
      <c r="Z26" s="100">
        <v>166</v>
      </c>
      <c r="AA26" s="75">
        <v>46.1</v>
      </c>
      <c r="AB26" s="75">
        <v>46.4</v>
      </c>
      <c r="AC26" s="75">
        <v>47.4</v>
      </c>
      <c r="AD26" s="75">
        <v>49</v>
      </c>
      <c r="AE26" s="100">
        <v>188.9</v>
      </c>
      <c r="AF26" s="75">
        <v>51</v>
      </c>
      <c r="AG26" s="75">
        <v>51</v>
      </c>
      <c r="AH26" s="75">
        <v>51</v>
      </c>
      <c r="AI26" s="75">
        <v>54</v>
      </c>
      <c r="AJ26" s="100">
        <v>207</v>
      </c>
      <c r="AK26" s="75">
        <v>52</v>
      </c>
      <c r="AL26" s="75">
        <v>49</v>
      </c>
      <c r="AM26" s="75">
        <v>50</v>
      </c>
      <c r="AN26" s="75">
        <v>49</v>
      </c>
      <c r="AO26" s="100">
        <v>200</v>
      </c>
      <c r="AP26" s="75">
        <v>46</v>
      </c>
      <c r="AQ26" s="75">
        <v>45</v>
      </c>
      <c r="AR26" s="75">
        <v>45</v>
      </c>
      <c r="AS26" s="75">
        <v>47</v>
      </c>
      <c r="AT26" s="100">
        <v>183</v>
      </c>
      <c r="AU26" s="75">
        <v>33</v>
      </c>
      <c r="AV26" s="75">
        <v>32.83</v>
      </c>
      <c r="AW26" s="75">
        <v>31</v>
      </c>
      <c r="AX26" s="75">
        <v>30</v>
      </c>
      <c r="AY26" s="100">
        <v>126.83</v>
      </c>
      <c r="AZ26" s="75">
        <v>27</v>
      </c>
      <c r="BA26" s="75">
        <v>23</v>
      </c>
      <c r="BB26" s="75">
        <v>21</v>
      </c>
      <c r="BC26" s="75">
        <v>27</v>
      </c>
      <c r="BD26" s="100">
        <v>98</v>
      </c>
      <c r="BE26" s="75">
        <v>25</v>
      </c>
      <c r="BF26" s="75">
        <v>24</v>
      </c>
      <c r="BG26" s="75">
        <v>28</v>
      </c>
      <c r="BH26" s="75">
        <v>28</v>
      </c>
      <c r="BI26" s="100">
        <v>105</v>
      </c>
      <c r="BJ26" s="75">
        <v>28</v>
      </c>
      <c r="BK26" s="75">
        <v>30</v>
      </c>
      <c r="BL26" s="75">
        <v>32</v>
      </c>
      <c r="BM26" s="75">
        <v>34</v>
      </c>
      <c r="BN26" s="100">
        <v>124</v>
      </c>
      <c r="BO26" s="75">
        <v>35</v>
      </c>
      <c r="BP26" s="75">
        <v>34</v>
      </c>
      <c r="BQ26" s="75">
        <v>37</v>
      </c>
      <c r="BR26" s="75">
        <v>36</v>
      </c>
      <c r="BS26" s="100">
        <v>142</v>
      </c>
      <c r="BT26" s="75">
        <v>37</v>
      </c>
      <c r="BU26" s="75">
        <v>39</v>
      </c>
    </row>
    <row r="27" spans="1:73" outlineLevel="1">
      <c r="A27" s="70" t="s">
        <v>77</v>
      </c>
      <c r="B27" s="75">
        <v>16.100000000000001</v>
      </c>
      <c r="C27" s="75">
        <v>15.2</v>
      </c>
      <c r="D27" s="75">
        <v>19.600000000000001</v>
      </c>
      <c r="E27" s="75">
        <v>25.6</v>
      </c>
      <c r="F27" s="100">
        <v>76.5</v>
      </c>
      <c r="G27" s="75">
        <v>24.3</v>
      </c>
      <c r="H27" s="75">
        <v>28</v>
      </c>
      <c r="I27" s="75">
        <v>23.2</v>
      </c>
      <c r="J27" s="75">
        <v>29.2</v>
      </c>
      <c r="K27" s="100">
        <v>104.7</v>
      </c>
      <c r="L27" s="75">
        <v>31.9</v>
      </c>
      <c r="M27" s="75">
        <v>33.299999999999997</v>
      </c>
      <c r="N27" s="75">
        <v>33.700000000000003</v>
      </c>
      <c r="O27" s="75">
        <v>36.1</v>
      </c>
      <c r="P27" s="100">
        <v>135</v>
      </c>
      <c r="Q27" s="75">
        <v>37.299999999999997</v>
      </c>
      <c r="R27" s="75">
        <v>36.799999999999997</v>
      </c>
      <c r="S27" s="75">
        <v>44.7</v>
      </c>
      <c r="T27" s="75">
        <v>41.8</v>
      </c>
      <c r="U27" s="100">
        <v>160.5</v>
      </c>
      <c r="V27" s="75">
        <v>39</v>
      </c>
      <c r="W27" s="75">
        <v>40.4</v>
      </c>
      <c r="X27" s="75">
        <v>39.1</v>
      </c>
      <c r="Y27" s="71">
        <v>36</v>
      </c>
      <c r="Z27" s="100">
        <v>154</v>
      </c>
      <c r="AA27" s="75">
        <v>39.5</v>
      </c>
      <c r="AB27" s="75">
        <v>39.700000000000003</v>
      </c>
      <c r="AC27" s="75">
        <v>40</v>
      </c>
      <c r="AD27" s="75">
        <v>42.7</v>
      </c>
      <c r="AE27" s="100">
        <v>161.80000000000001</v>
      </c>
      <c r="AF27" s="75">
        <v>41</v>
      </c>
      <c r="AG27" s="75">
        <v>37</v>
      </c>
      <c r="AH27" s="75">
        <v>31</v>
      </c>
      <c r="AI27" s="75">
        <v>39</v>
      </c>
      <c r="AJ27" s="100">
        <v>147</v>
      </c>
      <c r="AK27" s="75">
        <v>41</v>
      </c>
      <c r="AL27" s="75">
        <v>34</v>
      </c>
      <c r="AM27" s="75">
        <v>35</v>
      </c>
      <c r="AN27" s="75">
        <v>36</v>
      </c>
      <c r="AO27" s="100">
        <v>146</v>
      </c>
      <c r="AP27" s="75">
        <v>38</v>
      </c>
      <c r="AQ27" s="75">
        <v>42</v>
      </c>
      <c r="AR27" s="75">
        <v>41</v>
      </c>
      <c r="AS27" s="75">
        <v>41</v>
      </c>
      <c r="AT27" s="100">
        <v>162</v>
      </c>
      <c r="AU27" s="75">
        <v>48</v>
      </c>
      <c r="AV27" s="75">
        <v>31.31</v>
      </c>
      <c r="AW27" s="75">
        <v>36</v>
      </c>
      <c r="AX27" s="75">
        <v>27</v>
      </c>
      <c r="AY27" s="100">
        <v>142.31</v>
      </c>
      <c r="AZ27" s="75">
        <v>7</v>
      </c>
      <c r="BA27" s="75">
        <v>9</v>
      </c>
      <c r="BB27" s="75">
        <v>5</v>
      </c>
      <c r="BC27" s="75">
        <v>6</v>
      </c>
      <c r="BD27" s="100">
        <v>27</v>
      </c>
      <c r="BE27" s="75">
        <v>9</v>
      </c>
      <c r="BF27" s="75">
        <v>12</v>
      </c>
      <c r="BG27" s="75">
        <v>7</v>
      </c>
      <c r="BH27" s="75">
        <v>12</v>
      </c>
      <c r="BI27" s="100">
        <v>39</v>
      </c>
      <c r="BJ27" s="75">
        <v>16</v>
      </c>
      <c r="BK27" s="75">
        <v>22</v>
      </c>
      <c r="BL27" s="75">
        <v>33</v>
      </c>
      <c r="BM27" s="75">
        <v>34</v>
      </c>
      <c r="BN27" s="100">
        <v>106</v>
      </c>
      <c r="BO27" s="75">
        <v>36</v>
      </c>
      <c r="BP27" s="75">
        <v>21</v>
      </c>
      <c r="BQ27" s="75">
        <v>24</v>
      </c>
      <c r="BR27" s="75">
        <v>29</v>
      </c>
      <c r="BS27" s="100">
        <v>110</v>
      </c>
      <c r="BT27" s="75">
        <v>27</v>
      </c>
      <c r="BU27" s="75">
        <v>24</v>
      </c>
    </row>
    <row r="28" spans="1:73" outlineLevel="1">
      <c r="A28" s="70" t="s">
        <v>78</v>
      </c>
      <c r="B28" s="75">
        <v>7</v>
      </c>
      <c r="C28" s="75">
        <v>7</v>
      </c>
      <c r="D28" s="75">
        <v>8.4</v>
      </c>
      <c r="E28" s="75">
        <v>8.6999999999999993</v>
      </c>
      <c r="F28" s="100">
        <v>31.2</v>
      </c>
      <c r="G28" s="75">
        <v>10.4</v>
      </c>
      <c r="H28" s="75">
        <v>9.5</v>
      </c>
      <c r="I28" s="75">
        <v>9.4</v>
      </c>
      <c r="J28" s="75">
        <v>9</v>
      </c>
      <c r="K28" s="100">
        <v>38.299999999999997</v>
      </c>
      <c r="L28" s="75">
        <v>10.7</v>
      </c>
      <c r="M28" s="75">
        <v>10.5</v>
      </c>
      <c r="N28" s="75">
        <v>11.3</v>
      </c>
      <c r="O28" s="75">
        <v>10.4</v>
      </c>
      <c r="P28" s="100">
        <v>42.8</v>
      </c>
      <c r="Q28" s="75">
        <v>11.2</v>
      </c>
      <c r="R28" s="75">
        <v>11.4</v>
      </c>
      <c r="S28" s="75">
        <v>12</v>
      </c>
      <c r="T28" s="75">
        <v>11.7</v>
      </c>
      <c r="U28" s="100">
        <v>46.3</v>
      </c>
      <c r="V28" s="75">
        <v>13</v>
      </c>
      <c r="W28" s="75">
        <v>12.9</v>
      </c>
      <c r="X28" s="75">
        <v>12.1</v>
      </c>
      <c r="Y28" s="71">
        <v>12</v>
      </c>
      <c r="Z28" s="100">
        <v>50</v>
      </c>
      <c r="AA28" s="75">
        <v>11.2</v>
      </c>
      <c r="AB28" s="75">
        <v>11.8</v>
      </c>
      <c r="AC28" s="75">
        <v>11.2</v>
      </c>
      <c r="AD28" s="75">
        <v>10</v>
      </c>
      <c r="AE28" s="100">
        <v>44.2</v>
      </c>
      <c r="AF28" s="75">
        <v>12</v>
      </c>
      <c r="AG28" s="75">
        <v>11</v>
      </c>
      <c r="AH28" s="75">
        <v>11</v>
      </c>
      <c r="AI28" s="75">
        <v>10</v>
      </c>
      <c r="AJ28" s="100">
        <v>43</v>
      </c>
      <c r="AK28" s="75">
        <v>12</v>
      </c>
      <c r="AL28" s="75">
        <v>12</v>
      </c>
      <c r="AM28" s="75">
        <v>11</v>
      </c>
      <c r="AN28" s="75">
        <v>8</v>
      </c>
      <c r="AO28" s="100">
        <v>42</v>
      </c>
      <c r="AP28" s="75">
        <v>12</v>
      </c>
      <c r="AQ28" s="75">
        <v>13</v>
      </c>
      <c r="AR28" s="75">
        <v>12</v>
      </c>
      <c r="AS28" s="75">
        <v>12</v>
      </c>
      <c r="AT28" s="100">
        <v>48</v>
      </c>
      <c r="AU28" s="75">
        <v>12</v>
      </c>
      <c r="AV28" s="75">
        <v>12.46</v>
      </c>
      <c r="AW28" s="75">
        <v>12</v>
      </c>
      <c r="AX28" s="75">
        <v>14</v>
      </c>
      <c r="AY28" s="100">
        <v>50.46</v>
      </c>
      <c r="AZ28" s="75">
        <v>17</v>
      </c>
      <c r="BA28" s="75">
        <v>16</v>
      </c>
      <c r="BB28" s="75">
        <v>13</v>
      </c>
      <c r="BC28" s="75">
        <v>16</v>
      </c>
      <c r="BD28" s="100">
        <v>62</v>
      </c>
      <c r="BE28" s="75">
        <v>17</v>
      </c>
      <c r="BF28" s="75">
        <v>14</v>
      </c>
      <c r="BG28" s="75">
        <v>18</v>
      </c>
      <c r="BH28" s="75">
        <v>19</v>
      </c>
      <c r="BI28" s="100">
        <v>69</v>
      </c>
      <c r="BJ28" s="75">
        <v>18</v>
      </c>
      <c r="BK28" s="75">
        <v>21</v>
      </c>
      <c r="BL28" s="75">
        <v>28</v>
      </c>
      <c r="BM28" s="75">
        <v>26</v>
      </c>
      <c r="BN28" s="100">
        <v>92</v>
      </c>
      <c r="BO28" s="75">
        <v>26</v>
      </c>
      <c r="BP28" s="75">
        <v>21</v>
      </c>
      <c r="BQ28" s="75">
        <v>25</v>
      </c>
      <c r="BR28" s="75">
        <v>23</v>
      </c>
      <c r="BS28" s="100">
        <v>95</v>
      </c>
      <c r="BT28" s="75">
        <v>21</v>
      </c>
      <c r="BU28" s="75">
        <v>24</v>
      </c>
    </row>
    <row r="29" spans="1:73" outlineLevel="1">
      <c r="A29" s="70" t="s">
        <v>80</v>
      </c>
      <c r="B29" s="272">
        <v>34.9</v>
      </c>
      <c r="C29" s="272">
        <v>34.099999999999994</v>
      </c>
      <c r="D29" s="272">
        <v>39.799999999999997</v>
      </c>
      <c r="E29" s="272">
        <v>41.5</v>
      </c>
      <c r="F29" s="273">
        <v>150.60000000000002</v>
      </c>
      <c r="G29" s="272">
        <v>51.9</v>
      </c>
      <c r="H29" s="272">
        <v>43.099999999999994</v>
      </c>
      <c r="I29" s="272">
        <v>48.5</v>
      </c>
      <c r="J29" s="272">
        <v>49.7</v>
      </c>
      <c r="K29" s="273">
        <v>193.39999999999998</v>
      </c>
      <c r="L29" s="75">
        <v>51.1</v>
      </c>
      <c r="M29" s="75">
        <v>55.400000000000006</v>
      </c>
      <c r="N29" s="75">
        <v>52.5</v>
      </c>
      <c r="O29" s="75">
        <v>79.3</v>
      </c>
      <c r="P29" s="273">
        <v>238.4</v>
      </c>
      <c r="Q29" s="75">
        <v>52.7</v>
      </c>
      <c r="R29" s="75">
        <v>59.7</v>
      </c>
      <c r="S29" s="75">
        <v>72.2</v>
      </c>
      <c r="T29" s="272">
        <v>48.800000000000004</v>
      </c>
      <c r="U29" s="273">
        <v>232.9</v>
      </c>
      <c r="V29" s="75">
        <v>51.6</v>
      </c>
      <c r="W29" s="75">
        <v>53.099999999999994</v>
      </c>
      <c r="X29" s="75">
        <v>57.2</v>
      </c>
      <c r="Y29" s="71">
        <v>54</v>
      </c>
      <c r="Z29" s="273">
        <v>217</v>
      </c>
      <c r="AA29" s="75">
        <v>50.9</v>
      </c>
      <c r="AB29" s="75">
        <v>73.2</v>
      </c>
      <c r="AC29" s="75">
        <v>63.2</v>
      </c>
      <c r="AD29" s="75">
        <v>61.5</v>
      </c>
      <c r="AE29" s="273">
        <v>248.70000000000002</v>
      </c>
      <c r="AF29" s="75">
        <v>56</v>
      </c>
      <c r="AG29" s="75">
        <v>54</v>
      </c>
      <c r="AH29" s="75">
        <v>55</v>
      </c>
      <c r="AI29" s="75">
        <v>59</v>
      </c>
      <c r="AJ29" s="273">
        <v>225</v>
      </c>
      <c r="AK29" s="75">
        <v>55</v>
      </c>
      <c r="AL29" s="75">
        <v>48</v>
      </c>
      <c r="AM29" s="75">
        <v>66</v>
      </c>
      <c r="AN29" s="75">
        <v>73</v>
      </c>
      <c r="AO29" s="273">
        <v>242</v>
      </c>
      <c r="AP29" s="75">
        <v>70</v>
      </c>
      <c r="AQ29" s="75">
        <v>70</v>
      </c>
      <c r="AR29" s="75">
        <v>72</v>
      </c>
      <c r="AS29" s="75">
        <v>98</v>
      </c>
      <c r="AT29" s="273">
        <v>310</v>
      </c>
      <c r="AU29" s="75">
        <v>65</v>
      </c>
      <c r="AV29" s="75">
        <v>81.5</v>
      </c>
      <c r="AW29" s="75">
        <v>78</v>
      </c>
      <c r="AX29" s="75">
        <v>62</v>
      </c>
      <c r="AY29" s="273">
        <v>286.5</v>
      </c>
      <c r="AZ29" s="75">
        <v>71</v>
      </c>
      <c r="BA29" s="75">
        <v>38</v>
      </c>
      <c r="BB29" s="75">
        <v>45</v>
      </c>
      <c r="BC29" s="75">
        <v>55</v>
      </c>
      <c r="BD29" s="273">
        <v>209</v>
      </c>
      <c r="BE29" s="75">
        <v>60</v>
      </c>
      <c r="BF29" s="75">
        <v>52</v>
      </c>
      <c r="BG29" s="75">
        <v>62</v>
      </c>
      <c r="BH29" s="75">
        <v>78</v>
      </c>
      <c r="BI29" s="273">
        <v>252</v>
      </c>
      <c r="BJ29" s="75">
        <v>59</v>
      </c>
      <c r="BK29" s="75">
        <v>60</v>
      </c>
      <c r="BL29" s="75">
        <v>63</v>
      </c>
      <c r="BM29" s="75">
        <v>57</v>
      </c>
      <c r="BN29" s="273">
        <v>240</v>
      </c>
      <c r="BO29" s="75">
        <v>67</v>
      </c>
      <c r="BP29" s="75">
        <v>62</v>
      </c>
      <c r="BQ29" s="75">
        <v>62</v>
      </c>
      <c r="BR29" s="75">
        <v>64</v>
      </c>
      <c r="BS29" s="273">
        <v>255</v>
      </c>
      <c r="BT29" s="75">
        <v>84</v>
      </c>
      <c r="BU29" s="75">
        <v>56</v>
      </c>
    </row>
    <row r="30" spans="1:73">
      <c r="A30" s="277" t="s">
        <v>87</v>
      </c>
      <c r="B30" s="75">
        <v>313.70000000000005</v>
      </c>
      <c r="C30" s="75">
        <v>337.6</v>
      </c>
      <c r="D30" s="75">
        <v>367.4</v>
      </c>
      <c r="E30" s="75">
        <v>388.80000000000007</v>
      </c>
      <c r="F30" s="166">
        <v>1407.7000000000003</v>
      </c>
      <c r="G30" s="165">
        <v>436.4</v>
      </c>
      <c r="H30" s="165">
        <v>457.5</v>
      </c>
      <c r="I30" s="165">
        <v>459.4</v>
      </c>
      <c r="J30" s="165">
        <v>501.99999999999994</v>
      </c>
      <c r="K30" s="166">
        <v>1855.3000000000002</v>
      </c>
      <c r="L30" s="165">
        <v>509.5</v>
      </c>
      <c r="M30" s="165">
        <v>530.30000000000007</v>
      </c>
      <c r="N30" s="165">
        <v>562.90000000000009</v>
      </c>
      <c r="O30" s="165">
        <v>612.9</v>
      </c>
      <c r="P30" s="166">
        <v>2215.9</v>
      </c>
      <c r="Q30" s="165">
        <v>608.20000000000005</v>
      </c>
      <c r="R30" s="165">
        <v>595.4</v>
      </c>
      <c r="S30" s="165">
        <v>635.10000000000014</v>
      </c>
      <c r="T30" s="165">
        <v>618.69999999999993</v>
      </c>
      <c r="U30" s="166">
        <v>2456.7000000000003</v>
      </c>
      <c r="V30" s="165">
        <v>677.1</v>
      </c>
      <c r="W30" s="165">
        <v>689.69999999999993</v>
      </c>
      <c r="X30" s="165">
        <v>699.60000000000014</v>
      </c>
      <c r="Y30" s="107">
        <v>660</v>
      </c>
      <c r="Z30" s="166">
        <v>2727</v>
      </c>
      <c r="AA30" s="165">
        <v>700.00000000000011</v>
      </c>
      <c r="AB30" s="165">
        <v>713.40000000000009</v>
      </c>
      <c r="AC30" s="165">
        <v>737.6</v>
      </c>
      <c r="AD30" s="165">
        <v>735.7</v>
      </c>
      <c r="AE30" s="166">
        <v>2886.4</v>
      </c>
      <c r="AF30" s="165">
        <v>768</v>
      </c>
      <c r="AG30" s="165">
        <v>766</v>
      </c>
      <c r="AH30" s="165">
        <v>756</v>
      </c>
      <c r="AI30" s="165">
        <v>802</v>
      </c>
      <c r="AJ30" s="166">
        <v>3093</v>
      </c>
      <c r="AK30" s="165">
        <v>835</v>
      </c>
      <c r="AL30" s="165">
        <v>818</v>
      </c>
      <c r="AM30" s="165">
        <v>815</v>
      </c>
      <c r="AN30" s="165">
        <v>838</v>
      </c>
      <c r="AO30" s="166">
        <v>3305</v>
      </c>
      <c r="AP30" s="165">
        <v>826</v>
      </c>
      <c r="AQ30" s="165">
        <v>832</v>
      </c>
      <c r="AR30" s="165">
        <f>SUM(AR22:AR29)</f>
        <v>849</v>
      </c>
      <c r="AS30" s="165">
        <v>899</v>
      </c>
      <c r="AT30" s="166">
        <v>3406</v>
      </c>
      <c r="AU30" s="165">
        <v>895</v>
      </c>
      <c r="AV30" s="165">
        <v>927.4</v>
      </c>
      <c r="AW30" s="165">
        <f t="shared" ref="AW30:BB30" si="12">SUM(AW22:AW29)</f>
        <v>913</v>
      </c>
      <c r="AX30" s="165">
        <f t="shared" si="12"/>
        <v>920</v>
      </c>
      <c r="AY30" s="166">
        <f t="shared" si="12"/>
        <v>3655.3999999999996</v>
      </c>
      <c r="AZ30" s="165">
        <f t="shared" si="12"/>
        <v>800</v>
      </c>
      <c r="BA30" s="165">
        <f t="shared" si="12"/>
        <v>797</v>
      </c>
      <c r="BB30" s="165">
        <f t="shared" si="12"/>
        <v>856</v>
      </c>
      <c r="BC30" s="165">
        <f t="shared" ref="BC30:BM30" si="13">SUM(BC22:BC29)</f>
        <v>862</v>
      </c>
      <c r="BD30" s="166">
        <f t="shared" si="13"/>
        <v>3315</v>
      </c>
      <c r="BE30" s="165">
        <f t="shared" si="13"/>
        <v>914</v>
      </c>
      <c r="BF30" s="165">
        <f t="shared" si="13"/>
        <v>938</v>
      </c>
      <c r="BG30" s="165">
        <f t="shared" si="13"/>
        <v>976</v>
      </c>
      <c r="BH30" s="165">
        <f t="shared" si="13"/>
        <v>1017</v>
      </c>
      <c r="BI30" s="166">
        <f t="shared" si="13"/>
        <v>3845</v>
      </c>
      <c r="BJ30" s="165">
        <f t="shared" si="13"/>
        <v>1039</v>
      </c>
      <c r="BK30" s="165">
        <f t="shared" si="13"/>
        <v>1065</v>
      </c>
      <c r="BL30" s="165">
        <f t="shared" si="13"/>
        <v>1098</v>
      </c>
      <c r="BM30" s="165">
        <f t="shared" si="13"/>
        <v>1127</v>
      </c>
      <c r="BN30" s="166">
        <f t="shared" ref="BN30:BU30" si="14">SUM(BN22:BN29)</f>
        <v>4329</v>
      </c>
      <c r="BO30" s="165">
        <f t="shared" si="14"/>
        <v>1182</v>
      </c>
      <c r="BP30" s="165">
        <f t="shared" si="14"/>
        <v>1141</v>
      </c>
      <c r="BQ30" s="165">
        <f t="shared" si="14"/>
        <v>1149</v>
      </c>
      <c r="BR30" s="165">
        <f t="shared" si="14"/>
        <v>1115</v>
      </c>
      <c r="BS30" s="166">
        <f t="shared" si="14"/>
        <v>4587</v>
      </c>
      <c r="BT30" s="165">
        <f t="shared" si="14"/>
        <v>1140</v>
      </c>
      <c r="BU30" s="165">
        <f t="shared" si="14"/>
        <v>1083</v>
      </c>
    </row>
    <row r="31" spans="1:73">
      <c r="A31" s="74"/>
      <c r="F31" s="100"/>
      <c r="K31" s="100"/>
      <c r="L31" s="271"/>
      <c r="M31" s="271"/>
      <c r="N31" s="271"/>
      <c r="O31" s="271"/>
      <c r="P31" s="100"/>
      <c r="Q31" s="271"/>
      <c r="R31" s="271"/>
      <c r="S31" s="271"/>
      <c r="U31" s="100"/>
      <c r="V31" s="271"/>
      <c r="W31" s="271"/>
      <c r="X31" s="271"/>
      <c r="Y31" s="298"/>
      <c r="Z31" s="100"/>
      <c r="AA31" s="271"/>
      <c r="AB31" s="271"/>
      <c r="AC31" s="271"/>
      <c r="AD31" s="271"/>
      <c r="AE31" s="100"/>
      <c r="AF31" s="271"/>
      <c r="AG31" s="271"/>
      <c r="AH31" s="271"/>
      <c r="AI31" s="271"/>
      <c r="AJ31" s="100"/>
      <c r="AK31" s="271"/>
      <c r="AL31" s="271"/>
      <c r="AM31" s="271"/>
      <c r="AN31" s="271"/>
      <c r="AO31" s="100"/>
      <c r="AP31" s="271"/>
      <c r="AQ31" s="271"/>
      <c r="AR31" s="271"/>
      <c r="AS31" s="271"/>
      <c r="AT31" s="100"/>
      <c r="AU31" s="271"/>
      <c r="AV31" s="271"/>
      <c r="AW31" s="271"/>
      <c r="AX31" s="271"/>
      <c r="AY31" s="100"/>
      <c r="AZ31" s="271"/>
      <c r="BA31" s="271"/>
      <c r="BB31" s="271"/>
      <c r="BC31" s="271"/>
      <c r="BD31" s="100"/>
      <c r="BE31" s="271"/>
      <c r="BF31" s="271"/>
      <c r="BG31" s="271"/>
      <c r="BH31" s="271"/>
      <c r="BI31" s="100"/>
      <c r="BJ31" s="271"/>
      <c r="BK31" s="271"/>
      <c r="BL31" s="271"/>
      <c r="BM31" s="271"/>
      <c r="BN31" s="100"/>
      <c r="BO31" s="271"/>
      <c r="BP31" s="271"/>
      <c r="BQ31" s="271"/>
      <c r="BR31" s="271"/>
      <c r="BS31" s="100"/>
      <c r="BT31" s="271"/>
      <c r="BU31" s="271"/>
    </row>
    <row r="32" spans="1:73">
      <c r="A32" s="68" t="s">
        <v>88</v>
      </c>
      <c r="B32" s="274">
        <v>492.8</v>
      </c>
      <c r="C32" s="274">
        <v>563.70000000000027</v>
      </c>
      <c r="D32" s="274">
        <v>606.50000000000011</v>
      </c>
      <c r="E32" s="274">
        <v>635.89999999999975</v>
      </c>
      <c r="F32" s="275">
        <v>2298.5000000000005</v>
      </c>
      <c r="G32" s="274">
        <v>631.20000000000005</v>
      </c>
      <c r="H32" s="274">
        <v>684.7</v>
      </c>
      <c r="I32" s="274">
        <v>756.2</v>
      </c>
      <c r="J32" s="274">
        <v>733.9</v>
      </c>
      <c r="K32" s="275">
        <v>2806.1</v>
      </c>
      <c r="L32" s="274">
        <v>750.4</v>
      </c>
      <c r="M32" s="274">
        <v>763.1</v>
      </c>
      <c r="N32" s="274">
        <v>803.7</v>
      </c>
      <c r="O32" s="274">
        <v>806.2</v>
      </c>
      <c r="P32" s="275">
        <v>3123.7</v>
      </c>
      <c r="Q32" s="274">
        <v>855.6</v>
      </c>
      <c r="R32" s="274">
        <v>1006.9</v>
      </c>
      <c r="S32" s="274">
        <v>1022.8</v>
      </c>
      <c r="T32" s="274">
        <v>1020.9</v>
      </c>
      <c r="U32" s="275">
        <v>3906</v>
      </c>
      <c r="V32" s="274">
        <v>971.5</v>
      </c>
      <c r="W32" s="274">
        <v>1054.8</v>
      </c>
      <c r="X32" s="274">
        <v>1062.7</v>
      </c>
      <c r="Y32" s="92">
        <v>1061</v>
      </c>
      <c r="Z32" s="275">
        <v>4150</v>
      </c>
      <c r="AA32" s="274">
        <v>1061.2</v>
      </c>
      <c r="AB32" s="274">
        <v>1125.0999999999999</v>
      </c>
      <c r="AC32" s="274">
        <v>1102.3</v>
      </c>
      <c r="AD32" s="274">
        <v>1096</v>
      </c>
      <c r="AE32" s="275">
        <v>4384.6000000000004</v>
      </c>
      <c r="AF32" s="274">
        <v>1093</v>
      </c>
      <c r="AG32" s="274">
        <v>1138</v>
      </c>
      <c r="AH32" s="274">
        <v>1141</v>
      </c>
      <c r="AI32" s="274">
        <v>1146</v>
      </c>
      <c r="AJ32" s="275">
        <v>4518</v>
      </c>
      <c r="AK32" s="274">
        <v>1073</v>
      </c>
      <c r="AL32" s="274">
        <v>1188</v>
      </c>
      <c r="AM32" s="274">
        <v>1205</v>
      </c>
      <c r="AN32" s="274">
        <v>1263</v>
      </c>
      <c r="AO32" s="275">
        <v>4730</v>
      </c>
      <c r="AP32" s="274">
        <v>1264</v>
      </c>
      <c r="AQ32" s="274">
        <v>1383</v>
      </c>
      <c r="AR32" s="274">
        <f>AR18-AR30</f>
        <v>1345</v>
      </c>
      <c r="AS32" s="274">
        <v>1354</v>
      </c>
      <c r="AT32" s="275">
        <v>5347</v>
      </c>
      <c r="AU32" s="274">
        <v>1324.7</v>
      </c>
      <c r="AV32" s="274">
        <f t="shared" ref="AV32:BC32" si="15">AV18-AV30</f>
        <v>1325.67</v>
      </c>
      <c r="AW32" s="274">
        <f t="shared" si="15"/>
        <v>1398</v>
      </c>
      <c r="AX32" s="274">
        <f t="shared" si="15"/>
        <v>1366</v>
      </c>
      <c r="AY32" s="275">
        <f t="shared" si="15"/>
        <v>5413.9400000000005</v>
      </c>
      <c r="AZ32" s="274">
        <f t="shared" si="15"/>
        <v>1194</v>
      </c>
      <c r="BA32" s="274">
        <f t="shared" si="15"/>
        <v>1422</v>
      </c>
      <c r="BB32" s="274">
        <f t="shared" si="15"/>
        <v>1517</v>
      </c>
      <c r="BC32" s="274">
        <f t="shared" si="15"/>
        <v>1608</v>
      </c>
      <c r="BD32" s="275">
        <f>BD18-BD30</f>
        <v>5741</v>
      </c>
      <c r="BE32" s="274">
        <f>BE18-BE30</f>
        <v>1570</v>
      </c>
      <c r="BF32" s="274">
        <f>BF18-BF30</f>
        <v>1622</v>
      </c>
      <c r="BG32" s="274">
        <f>BG18-BG30</f>
        <v>1633</v>
      </c>
      <c r="BH32" s="274">
        <f t="shared" ref="BH32" si="16">BH18-BH30</f>
        <v>1671</v>
      </c>
      <c r="BI32" s="275">
        <f>BI18-BI30</f>
        <v>6496</v>
      </c>
      <c r="BJ32" s="274">
        <f t="shared" ref="BJ32:BM32" si="17">BJ18-BJ30</f>
        <v>1566</v>
      </c>
      <c r="BK32" s="274">
        <f t="shared" si="17"/>
        <v>1651</v>
      </c>
      <c r="BL32" s="274">
        <f t="shared" si="17"/>
        <v>1736</v>
      </c>
      <c r="BM32" s="274">
        <f t="shared" si="17"/>
        <v>1761</v>
      </c>
      <c r="BN32" s="275">
        <f t="shared" ref="BN32:BU32" si="18">BN18-BN30</f>
        <v>6714</v>
      </c>
      <c r="BO32" s="274">
        <f t="shared" si="18"/>
        <v>1674</v>
      </c>
      <c r="BP32" s="274">
        <f t="shared" si="18"/>
        <v>1749</v>
      </c>
      <c r="BQ32" s="274">
        <f t="shared" si="18"/>
        <v>1821</v>
      </c>
      <c r="BR32" s="274">
        <f t="shared" si="18"/>
        <v>1914</v>
      </c>
      <c r="BS32" s="275">
        <f t="shared" si="18"/>
        <v>7158</v>
      </c>
      <c r="BT32" s="274">
        <f t="shared" si="18"/>
        <v>1851</v>
      </c>
      <c r="BU32" s="274">
        <f t="shared" si="18"/>
        <v>1846</v>
      </c>
    </row>
    <row r="33" spans="1:73">
      <c r="A33" s="68"/>
      <c r="B33" s="76"/>
      <c r="C33" s="76"/>
      <c r="D33" s="76"/>
      <c r="E33" s="76"/>
      <c r="F33" s="276"/>
      <c r="G33" s="76"/>
      <c r="H33" s="76"/>
      <c r="I33" s="76"/>
      <c r="J33" s="76"/>
      <c r="K33" s="276"/>
      <c r="L33" s="271"/>
      <c r="M33" s="271"/>
      <c r="N33" s="271"/>
      <c r="O33" s="271"/>
      <c r="P33" s="276"/>
      <c r="Q33" s="271"/>
      <c r="R33" s="271"/>
      <c r="S33" s="271"/>
      <c r="U33" s="276"/>
      <c r="V33" s="271"/>
      <c r="W33" s="271"/>
      <c r="X33" s="271"/>
      <c r="Y33" s="298"/>
      <c r="Z33" s="276"/>
      <c r="AA33" s="271"/>
      <c r="AB33" s="271"/>
      <c r="AC33" s="271"/>
      <c r="AD33" s="271"/>
      <c r="AE33" s="276"/>
      <c r="AF33" s="271"/>
      <c r="AG33" s="271"/>
      <c r="AH33" s="271"/>
      <c r="AI33" s="271"/>
      <c r="AJ33" s="276"/>
      <c r="AK33" s="271"/>
      <c r="AL33" s="271"/>
      <c r="AM33" s="271"/>
      <c r="AN33" s="271"/>
      <c r="AO33" s="276"/>
      <c r="AP33" s="271"/>
      <c r="AQ33" s="271"/>
      <c r="AR33" s="271"/>
      <c r="AS33" s="271"/>
      <c r="AT33" s="276"/>
      <c r="AU33" s="271"/>
      <c r="AV33" s="271"/>
      <c r="AW33" s="271"/>
      <c r="AX33" s="271"/>
      <c r="AY33" s="276"/>
      <c r="AZ33" s="271"/>
      <c r="BA33" s="271"/>
      <c r="BB33" s="271"/>
      <c r="BC33" s="271"/>
      <c r="BD33" s="276"/>
      <c r="BE33" s="271"/>
      <c r="BF33" s="271"/>
      <c r="BG33" s="271"/>
      <c r="BH33" s="271"/>
      <c r="BI33" s="276"/>
      <c r="BJ33" s="271"/>
      <c r="BK33" s="271"/>
      <c r="BL33" s="271"/>
      <c r="BM33" s="271"/>
      <c r="BN33" s="276"/>
      <c r="BO33" s="271"/>
      <c r="BP33" s="271"/>
      <c r="BQ33" s="271"/>
      <c r="BR33" s="271"/>
      <c r="BS33" s="276"/>
      <c r="BT33" s="271"/>
      <c r="BU33" s="271"/>
    </row>
    <row r="34" spans="1:73">
      <c r="A34" s="68" t="s">
        <v>89</v>
      </c>
      <c r="B34" s="75">
        <v>17.600000000000001</v>
      </c>
      <c r="C34" s="75">
        <v>9.4</v>
      </c>
      <c r="D34" s="75">
        <v>40.5</v>
      </c>
      <c r="E34" s="75">
        <v>50.1</v>
      </c>
      <c r="F34" s="100">
        <v>117.6</v>
      </c>
      <c r="G34" s="223">
        <v>60.1</v>
      </c>
      <c r="H34" s="223">
        <v>50.5</v>
      </c>
      <c r="I34" s="223">
        <v>-39.5</v>
      </c>
      <c r="J34" s="223">
        <v>27.5</v>
      </c>
      <c r="K34" s="100">
        <v>98.6</v>
      </c>
      <c r="L34" s="75">
        <v>57.5</v>
      </c>
      <c r="M34" s="75">
        <v>33.4</v>
      </c>
      <c r="N34" s="75">
        <v>49.4</v>
      </c>
      <c r="O34" s="75">
        <v>58.9</v>
      </c>
      <c r="P34" s="100">
        <v>199.2</v>
      </c>
      <c r="Q34" s="75">
        <v>77.8</v>
      </c>
      <c r="R34" s="75">
        <v>-14.4</v>
      </c>
      <c r="S34" s="75">
        <v>86.9</v>
      </c>
      <c r="T34" s="75">
        <v>113.6</v>
      </c>
      <c r="U34" s="100">
        <v>263.89999999999998</v>
      </c>
      <c r="V34" s="75">
        <v>136.30000000000001</v>
      </c>
      <c r="W34" s="75">
        <v>93.4</v>
      </c>
      <c r="X34" s="75">
        <v>100.9</v>
      </c>
      <c r="Y34" s="71">
        <v>182</v>
      </c>
      <c r="Z34" s="100">
        <v>513</v>
      </c>
      <c r="AA34" s="75">
        <v>121.3</v>
      </c>
      <c r="AB34" s="75">
        <v>103.3</v>
      </c>
      <c r="AC34" s="75">
        <v>105.9</v>
      </c>
      <c r="AD34" s="75">
        <v>133.80000000000001</v>
      </c>
      <c r="AE34" s="100">
        <v>464.3</v>
      </c>
      <c r="AF34" s="75">
        <v>143</v>
      </c>
      <c r="AG34" s="75">
        <v>157</v>
      </c>
      <c r="AH34" s="75">
        <v>175</v>
      </c>
      <c r="AI34" s="75">
        <v>148</v>
      </c>
      <c r="AJ34" s="100">
        <v>624</v>
      </c>
      <c r="AK34" s="75">
        <v>145</v>
      </c>
      <c r="AL34" s="75">
        <v>127</v>
      </c>
      <c r="AM34" s="75">
        <v>134</v>
      </c>
      <c r="AN34" s="75">
        <v>152</v>
      </c>
      <c r="AO34" s="100">
        <v>557</v>
      </c>
      <c r="AP34" s="75">
        <v>178</v>
      </c>
      <c r="AQ34" s="75">
        <v>85</v>
      </c>
      <c r="AR34" s="75">
        <v>161</v>
      </c>
      <c r="AS34" s="75">
        <v>165</v>
      </c>
      <c r="AT34" s="100">
        <v>589</v>
      </c>
      <c r="AU34" s="75">
        <v>203</v>
      </c>
      <c r="AV34" s="75">
        <v>166</v>
      </c>
      <c r="AW34" s="75">
        <v>83</v>
      </c>
      <c r="AX34" s="75">
        <v>66</v>
      </c>
      <c r="AY34" s="100">
        <v>519</v>
      </c>
      <c r="AZ34" s="75">
        <v>60</v>
      </c>
      <c r="BA34" s="75">
        <v>101</v>
      </c>
      <c r="BB34" s="75">
        <v>68</v>
      </c>
      <c r="BC34" s="75">
        <v>109</v>
      </c>
      <c r="BD34" s="100">
        <v>338</v>
      </c>
      <c r="BE34" s="75">
        <v>78</v>
      </c>
      <c r="BF34" s="75">
        <v>131</v>
      </c>
      <c r="BG34" s="75">
        <v>127</v>
      </c>
      <c r="BH34" s="75">
        <v>98</v>
      </c>
      <c r="BI34" s="100">
        <v>434</v>
      </c>
      <c r="BJ34" s="75">
        <v>76</v>
      </c>
      <c r="BK34" s="75">
        <v>102</v>
      </c>
      <c r="BL34" s="75">
        <v>44</v>
      </c>
      <c r="BM34" s="75">
        <v>110</v>
      </c>
      <c r="BN34" s="100">
        <v>332</v>
      </c>
      <c r="BO34" s="75">
        <v>150</v>
      </c>
      <c r="BP34" s="75">
        <v>102</v>
      </c>
      <c r="BQ34" s="75">
        <v>86</v>
      </c>
      <c r="BR34" s="75">
        <v>113</v>
      </c>
      <c r="BS34" s="100">
        <v>451</v>
      </c>
      <c r="BT34" s="75">
        <v>94</v>
      </c>
      <c r="BU34" s="75">
        <v>68</v>
      </c>
    </row>
    <row r="35" spans="1:73">
      <c r="A35" s="74"/>
      <c r="F35" s="100"/>
      <c r="K35" s="100"/>
      <c r="L35" s="271"/>
      <c r="M35" s="271"/>
      <c r="N35" s="271"/>
      <c r="O35" s="271"/>
      <c r="P35" s="100"/>
      <c r="Q35" s="271"/>
      <c r="R35" s="271"/>
      <c r="S35" s="271"/>
      <c r="U35" s="100"/>
      <c r="V35" s="271"/>
      <c r="W35" s="271"/>
      <c r="X35" s="271"/>
      <c r="Y35" s="298"/>
      <c r="Z35" s="100"/>
      <c r="AA35" s="271"/>
      <c r="AB35" s="271"/>
      <c r="AC35" s="271"/>
      <c r="AD35" s="271"/>
      <c r="AE35" s="100"/>
      <c r="AF35" s="271"/>
      <c r="AG35" s="271"/>
      <c r="AH35" s="271"/>
      <c r="AI35" s="271"/>
      <c r="AJ35" s="100"/>
      <c r="AK35" s="271"/>
      <c r="AL35" s="271"/>
      <c r="AM35" s="271"/>
      <c r="AN35" s="271"/>
      <c r="AO35" s="100"/>
      <c r="AP35" s="271"/>
      <c r="AQ35" s="271"/>
      <c r="AR35" s="271"/>
      <c r="AS35" s="271"/>
      <c r="AT35" s="100"/>
      <c r="AU35" s="271"/>
      <c r="AV35" s="271"/>
      <c r="AW35" s="271"/>
      <c r="AX35" s="271"/>
      <c r="AY35" s="100"/>
      <c r="AZ35" s="271"/>
      <c r="BA35" s="271"/>
      <c r="BB35" s="271"/>
      <c r="BC35" s="271"/>
      <c r="BD35" s="100"/>
      <c r="BE35" s="271"/>
      <c r="BF35" s="271"/>
      <c r="BG35" s="271"/>
      <c r="BH35" s="271"/>
      <c r="BI35" s="100"/>
      <c r="BJ35" s="271"/>
      <c r="BK35" s="271"/>
      <c r="BL35" s="271"/>
      <c r="BM35" s="271"/>
      <c r="BN35" s="100"/>
      <c r="BO35" s="271"/>
      <c r="BP35" s="271"/>
      <c r="BQ35" s="271"/>
      <c r="BR35" s="271"/>
      <c r="BS35" s="100"/>
      <c r="BT35" s="271"/>
      <c r="BU35" s="271"/>
    </row>
    <row r="36" spans="1:73">
      <c r="A36" s="68" t="s">
        <v>90</v>
      </c>
      <c r="B36" s="76">
        <v>510.40000000000003</v>
      </c>
      <c r="C36" s="76">
        <v>573.10000000000025</v>
      </c>
      <c r="D36" s="76">
        <v>647.00000000000011</v>
      </c>
      <c r="E36" s="76">
        <v>685.99999999999977</v>
      </c>
      <c r="F36" s="276">
        <v>2416.1000000000004</v>
      </c>
      <c r="G36" s="278">
        <v>691.4</v>
      </c>
      <c r="H36" s="278">
        <v>735.2</v>
      </c>
      <c r="I36" s="278">
        <v>716.8</v>
      </c>
      <c r="J36" s="278">
        <v>761.4</v>
      </c>
      <c r="K36" s="276">
        <v>2904.7</v>
      </c>
      <c r="L36" s="76">
        <v>807.9</v>
      </c>
      <c r="M36" s="76">
        <v>796.5</v>
      </c>
      <c r="N36" s="76">
        <v>853.1</v>
      </c>
      <c r="O36" s="76">
        <v>865.1</v>
      </c>
      <c r="P36" s="276">
        <v>3322.8</v>
      </c>
      <c r="Q36" s="76">
        <v>933.4</v>
      </c>
      <c r="R36" s="76">
        <v>992.5</v>
      </c>
      <c r="S36" s="76">
        <v>1109.7</v>
      </c>
      <c r="T36" s="76">
        <v>1134.5</v>
      </c>
      <c r="U36" s="276">
        <v>4170</v>
      </c>
      <c r="V36" s="76">
        <v>1107.8</v>
      </c>
      <c r="W36" s="76">
        <v>1148.2</v>
      </c>
      <c r="X36" s="76">
        <v>1163.5999999999999</v>
      </c>
      <c r="Y36" s="73">
        <v>1243</v>
      </c>
      <c r="Z36" s="276">
        <v>4663</v>
      </c>
      <c r="AA36" s="76">
        <v>1182.5</v>
      </c>
      <c r="AB36" s="76">
        <v>1228.4000000000001</v>
      </c>
      <c r="AC36" s="76">
        <v>1208.2</v>
      </c>
      <c r="AD36" s="76">
        <v>1229.8</v>
      </c>
      <c r="AE36" s="276">
        <v>4848.8999999999996</v>
      </c>
      <c r="AF36" s="76">
        <v>1236</v>
      </c>
      <c r="AG36" s="76">
        <v>1295</v>
      </c>
      <c r="AH36" s="76">
        <v>1316</v>
      </c>
      <c r="AI36" s="76">
        <v>1294</v>
      </c>
      <c r="AJ36" s="276">
        <v>5142</v>
      </c>
      <c r="AK36" s="76">
        <v>1218</v>
      </c>
      <c r="AL36" s="76">
        <v>1315</v>
      </c>
      <c r="AM36" s="76">
        <v>1339</v>
      </c>
      <c r="AN36" s="76">
        <v>1415</v>
      </c>
      <c r="AO36" s="276">
        <v>5287</v>
      </c>
      <c r="AP36" s="76">
        <v>1442</v>
      </c>
      <c r="AQ36" s="76">
        <v>1468</v>
      </c>
      <c r="AR36" s="76">
        <f>AR32+AR34</f>
        <v>1506</v>
      </c>
      <c r="AS36" s="76">
        <v>1519</v>
      </c>
      <c r="AT36" s="276">
        <v>5936</v>
      </c>
      <c r="AU36" s="76">
        <v>1527.7</v>
      </c>
      <c r="AV36" s="76">
        <f t="shared" ref="AV36:BC36" si="19">AV32+AV34</f>
        <v>1491.67</v>
      </c>
      <c r="AW36" s="76">
        <f t="shared" si="19"/>
        <v>1481</v>
      </c>
      <c r="AX36" s="76">
        <f t="shared" si="19"/>
        <v>1432</v>
      </c>
      <c r="AY36" s="276">
        <f t="shared" si="19"/>
        <v>5932.9400000000005</v>
      </c>
      <c r="AZ36" s="76">
        <f t="shared" si="19"/>
        <v>1254</v>
      </c>
      <c r="BA36" s="76">
        <f t="shared" si="19"/>
        <v>1523</v>
      </c>
      <c r="BB36" s="76">
        <f t="shared" si="19"/>
        <v>1585</v>
      </c>
      <c r="BC36" s="76">
        <f t="shared" si="19"/>
        <v>1717</v>
      </c>
      <c r="BD36" s="276">
        <f>BD32+BD34</f>
        <v>6079</v>
      </c>
      <c r="BE36" s="76">
        <f>BE32+BE34</f>
        <v>1648</v>
      </c>
      <c r="BF36" s="76">
        <f>BF32+BF34</f>
        <v>1753</v>
      </c>
      <c r="BG36" s="76">
        <f>BG32+BG34</f>
        <v>1760</v>
      </c>
      <c r="BH36" s="76">
        <f t="shared" ref="BH36" si="20">BH32+BH34</f>
        <v>1769</v>
      </c>
      <c r="BI36" s="276">
        <f>BI32+BI34</f>
        <v>6930</v>
      </c>
      <c r="BJ36" s="76">
        <f t="shared" ref="BJ36:BM36" si="21">BJ32+BJ34</f>
        <v>1642</v>
      </c>
      <c r="BK36" s="76">
        <f t="shared" si="21"/>
        <v>1753</v>
      </c>
      <c r="BL36" s="76">
        <f t="shared" si="21"/>
        <v>1780</v>
      </c>
      <c r="BM36" s="76">
        <f t="shared" si="21"/>
        <v>1871</v>
      </c>
      <c r="BN36" s="276">
        <f t="shared" ref="BN36:BU36" si="22">BN32+BN34</f>
        <v>7046</v>
      </c>
      <c r="BO36" s="76">
        <f t="shared" si="22"/>
        <v>1824</v>
      </c>
      <c r="BP36" s="76">
        <f t="shared" si="22"/>
        <v>1851</v>
      </c>
      <c r="BQ36" s="76">
        <f t="shared" si="22"/>
        <v>1907</v>
      </c>
      <c r="BR36" s="76">
        <f t="shared" si="22"/>
        <v>2027</v>
      </c>
      <c r="BS36" s="276">
        <f t="shared" si="22"/>
        <v>7609</v>
      </c>
      <c r="BT36" s="76">
        <f t="shared" si="22"/>
        <v>1945</v>
      </c>
      <c r="BU36" s="76">
        <f t="shared" si="22"/>
        <v>1914</v>
      </c>
    </row>
    <row r="37" spans="1:73">
      <c r="A37" s="68"/>
      <c r="B37" s="76"/>
      <c r="C37" s="76"/>
      <c r="D37" s="76"/>
      <c r="E37" s="76"/>
      <c r="F37" s="276"/>
      <c r="G37" s="76"/>
      <c r="H37" s="76"/>
      <c r="I37" s="76"/>
      <c r="J37" s="76"/>
      <c r="K37" s="276"/>
      <c r="L37" s="271"/>
      <c r="M37" s="271"/>
      <c r="N37" s="271"/>
      <c r="O37" s="271"/>
      <c r="P37" s="276"/>
      <c r="Q37" s="271"/>
      <c r="R37" s="271"/>
      <c r="S37" s="271"/>
      <c r="U37" s="276"/>
      <c r="V37" s="271"/>
      <c r="W37" s="271"/>
      <c r="X37" s="271"/>
      <c r="Y37" s="298"/>
      <c r="Z37" s="276"/>
      <c r="AA37" s="271"/>
      <c r="AB37" s="271"/>
      <c r="AC37" s="271"/>
      <c r="AD37" s="271"/>
      <c r="AE37" s="276"/>
      <c r="AF37" s="271"/>
      <c r="AG37" s="271"/>
      <c r="AH37" s="271"/>
      <c r="AI37" s="271"/>
      <c r="AJ37" s="276"/>
      <c r="AK37" s="271"/>
      <c r="AL37" s="271"/>
      <c r="AM37" s="271"/>
      <c r="AN37" s="271"/>
      <c r="AO37" s="276"/>
      <c r="AP37" s="271"/>
      <c r="AQ37" s="271"/>
      <c r="AR37" s="271"/>
      <c r="AS37" s="271"/>
      <c r="AT37" s="276"/>
      <c r="AU37" s="271"/>
      <c r="AV37" s="271"/>
      <c r="AW37" s="271"/>
      <c r="AX37" s="271"/>
      <c r="AY37" s="276"/>
      <c r="AZ37" s="271"/>
      <c r="BA37" s="271"/>
      <c r="BB37" s="271"/>
      <c r="BC37" s="271"/>
      <c r="BD37" s="276"/>
      <c r="BE37" s="271"/>
      <c r="BF37" s="271"/>
      <c r="BG37" s="271"/>
      <c r="BH37" s="271"/>
      <c r="BI37" s="276"/>
      <c r="BJ37" s="271"/>
      <c r="BK37" s="271"/>
      <c r="BL37" s="271"/>
      <c r="BM37" s="271"/>
      <c r="BN37" s="276"/>
      <c r="BO37" s="271"/>
      <c r="BP37" s="271"/>
      <c r="BQ37" s="271"/>
      <c r="BR37" s="271"/>
      <c r="BS37" s="276"/>
      <c r="BT37" s="271"/>
      <c r="BU37" s="271"/>
    </row>
    <row r="38" spans="1:73">
      <c r="A38" s="74" t="s">
        <v>91</v>
      </c>
      <c r="B38" s="75">
        <v>97.3</v>
      </c>
      <c r="C38" s="75">
        <v>108.4</v>
      </c>
      <c r="D38" s="75">
        <v>121.9</v>
      </c>
      <c r="E38" s="75">
        <v>147.6</v>
      </c>
      <c r="F38" s="100">
        <v>475.2</v>
      </c>
      <c r="G38" s="75">
        <v>157.69999999999999</v>
      </c>
      <c r="H38" s="75">
        <v>172.8</v>
      </c>
      <c r="I38" s="75">
        <v>163.80000000000001</v>
      </c>
      <c r="J38" s="75">
        <v>162.5</v>
      </c>
      <c r="K38" s="100">
        <v>656.9</v>
      </c>
      <c r="L38" s="75">
        <v>171.8</v>
      </c>
      <c r="M38" s="75">
        <v>170.5</v>
      </c>
      <c r="N38" s="75">
        <v>183.9</v>
      </c>
      <c r="O38" s="75">
        <v>214.5</v>
      </c>
      <c r="P38" s="100">
        <v>740.6</v>
      </c>
      <c r="Q38" s="75">
        <v>216.7</v>
      </c>
      <c r="R38" s="75">
        <v>247.6</v>
      </c>
      <c r="S38" s="75">
        <v>266.8</v>
      </c>
      <c r="T38" s="75">
        <v>265.10000000000002</v>
      </c>
      <c r="U38" s="100">
        <v>996.1</v>
      </c>
      <c r="V38" s="75">
        <v>255.8</v>
      </c>
      <c r="W38" s="75">
        <v>264.7</v>
      </c>
      <c r="X38" s="75">
        <v>280</v>
      </c>
      <c r="Y38" s="71">
        <v>286</v>
      </c>
      <c r="Z38" s="100">
        <v>1087</v>
      </c>
      <c r="AA38" s="75">
        <v>274.7</v>
      </c>
      <c r="AB38" s="75">
        <v>296.2</v>
      </c>
      <c r="AC38" s="75">
        <v>280.3</v>
      </c>
      <c r="AD38" s="75">
        <v>291.3</v>
      </c>
      <c r="AE38" s="100">
        <v>1142.4000000000001</v>
      </c>
      <c r="AF38" s="75">
        <v>296</v>
      </c>
      <c r="AG38" s="75">
        <v>309</v>
      </c>
      <c r="AH38" s="75">
        <v>310</v>
      </c>
      <c r="AI38" s="75">
        <v>300</v>
      </c>
      <c r="AJ38" s="100">
        <v>1215</v>
      </c>
      <c r="AK38" s="75">
        <v>294</v>
      </c>
      <c r="AL38" s="75">
        <v>312</v>
      </c>
      <c r="AM38" s="75">
        <v>325</v>
      </c>
      <c r="AN38" s="75">
        <v>342</v>
      </c>
      <c r="AO38" s="100">
        <v>1273</v>
      </c>
      <c r="AP38" s="75">
        <v>357</v>
      </c>
      <c r="AQ38" s="75">
        <v>345</v>
      </c>
      <c r="AR38" s="75">
        <v>364</v>
      </c>
      <c r="AS38" s="75">
        <v>362</v>
      </c>
      <c r="AT38" s="100">
        <v>1428</v>
      </c>
      <c r="AU38" s="75">
        <v>357</v>
      </c>
      <c r="AV38" s="75">
        <v>350</v>
      </c>
      <c r="AW38" s="75">
        <v>340</v>
      </c>
      <c r="AX38" s="75">
        <v>330</v>
      </c>
      <c r="AY38" s="100">
        <v>1377</v>
      </c>
      <c r="AZ38" s="75">
        <v>324</v>
      </c>
      <c r="BA38" s="75">
        <v>378</v>
      </c>
      <c r="BB38" s="75">
        <v>402</v>
      </c>
      <c r="BC38" s="75">
        <v>445</v>
      </c>
      <c r="BD38" s="100">
        <v>1549</v>
      </c>
      <c r="BE38" s="75">
        <v>424</v>
      </c>
      <c r="BF38" s="75">
        <v>448</v>
      </c>
      <c r="BG38" s="75">
        <v>452</v>
      </c>
      <c r="BH38" s="75">
        <v>451</v>
      </c>
      <c r="BI38" s="100">
        <v>1775</v>
      </c>
      <c r="BJ38" s="75">
        <v>419</v>
      </c>
      <c r="BK38" s="75">
        <v>451</v>
      </c>
      <c r="BL38" s="75">
        <v>457</v>
      </c>
      <c r="BM38" s="75">
        <v>481</v>
      </c>
      <c r="BN38" s="100">
        <v>1808</v>
      </c>
      <c r="BO38" s="75">
        <v>471</v>
      </c>
      <c r="BP38" s="75">
        <v>477</v>
      </c>
      <c r="BQ38" s="75">
        <v>492</v>
      </c>
      <c r="BR38" s="75">
        <v>523</v>
      </c>
      <c r="BS38" s="100">
        <v>1963</v>
      </c>
      <c r="BT38" s="75">
        <v>495</v>
      </c>
      <c r="BU38" s="75">
        <v>487</v>
      </c>
    </row>
    <row r="39" spans="1:73">
      <c r="A39" s="74"/>
      <c r="F39" s="100"/>
      <c r="K39" s="100"/>
      <c r="L39" s="271"/>
      <c r="M39" s="271"/>
      <c r="N39" s="271"/>
      <c r="O39" s="271"/>
      <c r="P39" s="100"/>
      <c r="Q39" s="271"/>
      <c r="R39" s="271"/>
      <c r="S39" s="271"/>
      <c r="U39" s="100"/>
      <c r="V39" s="271"/>
      <c r="W39" s="271"/>
      <c r="X39" s="271"/>
      <c r="Y39" s="298"/>
      <c r="Z39" s="100"/>
      <c r="AA39" s="271"/>
      <c r="AB39" s="271"/>
      <c r="AC39" s="271"/>
      <c r="AD39" s="271"/>
      <c r="AE39" s="100"/>
      <c r="AF39" s="271"/>
      <c r="AG39" s="271"/>
      <c r="AH39" s="271"/>
      <c r="AI39" s="271"/>
      <c r="AJ39" s="100"/>
      <c r="AK39" s="271"/>
      <c r="AL39" s="271"/>
      <c r="AM39" s="271"/>
      <c r="AN39" s="271"/>
      <c r="AO39" s="100"/>
      <c r="AP39" s="271"/>
      <c r="AQ39" s="271"/>
      <c r="AR39" s="271"/>
      <c r="AS39" s="271"/>
      <c r="AT39" s="100"/>
      <c r="AU39" s="271"/>
      <c r="AV39" s="271"/>
      <c r="AW39" s="271"/>
      <c r="AX39" s="271"/>
      <c r="AY39" s="100"/>
      <c r="AZ39" s="271"/>
      <c r="BA39" s="271"/>
      <c r="BB39" s="271"/>
      <c r="BC39" s="271"/>
      <c r="BD39" s="100"/>
      <c r="BE39" s="271"/>
      <c r="BF39" s="271"/>
      <c r="BG39" s="271"/>
      <c r="BH39" s="271"/>
      <c r="BI39" s="100"/>
      <c r="BJ39" s="271"/>
      <c r="BK39" s="271"/>
      <c r="BL39" s="271"/>
      <c r="BM39" s="271"/>
      <c r="BN39" s="100"/>
      <c r="BO39" s="271"/>
      <c r="BP39" s="271"/>
      <c r="BQ39" s="271"/>
      <c r="BR39" s="271"/>
      <c r="BS39" s="100"/>
      <c r="BT39" s="271"/>
      <c r="BU39" s="271"/>
    </row>
    <row r="40" spans="1:73">
      <c r="A40" s="68" t="s">
        <v>92</v>
      </c>
      <c r="B40" s="279">
        <v>413.1</v>
      </c>
      <c r="C40" s="279">
        <v>464.70000000000027</v>
      </c>
      <c r="D40" s="279">
        <v>525.10000000000014</v>
      </c>
      <c r="E40" s="279">
        <v>538.39999999999975</v>
      </c>
      <c r="F40" s="280">
        <v>1940.9000000000003</v>
      </c>
      <c r="G40" s="281">
        <v>533.6</v>
      </c>
      <c r="H40" s="281">
        <v>562.4</v>
      </c>
      <c r="I40" s="281">
        <v>553</v>
      </c>
      <c r="J40" s="281">
        <v>598.9</v>
      </c>
      <c r="K40" s="280">
        <v>2247.8000000000002</v>
      </c>
      <c r="L40" s="279">
        <v>636.1</v>
      </c>
      <c r="M40" s="279">
        <v>626.20000000000005</v>
      </c>
      <c r="N40" s="279">
        <v>669.2</v>
      </c>
      <c r="O40" s="279">
        <v>650.6</v>
      </c>
      <c r="P40" s="280">
        <v>2582.1999999999998</v>
      </c>
      <c r="Q40" s="279">
        <v>716.7</v>
      </c>
      <c r="R40" s="279">
        <v>744.9</v>
      </c>
      <c r="S40" s="279">
        <v>842.9</v>
      </c>
      <c r="T40" s="279">
        <v>869.5</v>
      </c>
      <c r="U40" s="280">
        <v>3173.8</v>
      </c>
      <c r="V40" s="279">
        <v>852</v>
      </c>
      <c r="W40" s="279">
        <v>883.4</v>
      </c>
      <c r="X40" s="279">
        <v>883.6</v>
      </c>
      <c r="Y40" s="109">
        <v>957</v>
      </c>
      <c r="Z40" s="280">
        <v>3576</v>
      </c>
      <c r="AA40" s="279">
        <v>907.8</v>
      </c>
      <c r="AB40" s="279">
        <v>932.2</v>
      </c>
      <c r="AC40" s="279">
        <v>927.9</v>
      </c>
      <c r="AD40" s="279">
        <v>938.5</v>
      </c>
      <c r="AE40" s="280">
        <v>3706.4</v>
      </c>
      <c r="AF40" s="279">
        <v>940</v>
      </c>
      <c r="AG40" s="279">
        <v>986</v>
      </c>
      <c r="AH40" s="279">
        <v>1006</v>
      </c>
      <c r="AI40" s="279">
        <v>994</v>
      </c>
      <c r="AJ40" s="280">
        <v>3927</v>
      </c>
      <c r="AK40" s="279">
        <v>924</v>
      </c>
      <c r="AL40" s="279">
        <v>1003</v>
      </c>
      <c r="AM40" s="279">
        <v>1014</v>
      </c>
      <c r="AN40" s="279">
        <v>1073</v>
      </c>
      <c r="AO40" s="280">
        <v>4014</v>
      </c>
      <c r="AP40" s="279">
        <v>1085</v>
      </c>
      <c r="AQ40" s="279">
        <v>1123</v>
      </c>
      <c r="AR40" s="279">
        <f>AR36-AR38</f>
        <v>1142</v>
      </c>
      <c r="AS40" s="279">
        <v>1157</v>
      </c>
      <c r="AT40" s="280">
        <v>4508</v>
      </c>
      <c r="AU40" s="279">
        <v>1170.7</v>
      </c>
      <c r="AV40" s="279">
        <f t="shared" ref="AV40:BC40" si="23">AV36-AV38</f>
        <v>1141.67</v>
      </c>
      <c r="AW40" s="279">
        <f t="shared" si="23"/>
        <v>1141</v>
      </c>
      <c r="AX40" s="279">
        <f t="shared" si="23"/>
        <v>1102</v>
      </c>
      <c r="AY40" s="280">
        <f t="shared" si="23"/>
        <v>4555.9400000000005</v>
      </c>
      <c r="AZ40" s="279">
        <f t="shared" si="23"/>
        <v>930</v>
      </c>
      <c r="BA40" s="279">
        <f t="shared" si="23"/>
        <v>1145</v>
      </c>
      <c r="BB40" s="279">
        <f t="shared" si="23"/>
        <v>1183</v>
      </c>
      <c r="BC40" s="279">
        <f t="shared" si="23"/>
        <v>1272</v>
      </c>
      <c r="BD40" s="280">
        <f>BD36-BD38</f>
        <v>4530</v>
      </c>
      <c r="BE40" s="279">
        <f>BE36-BE38</f>
        <v>1224</v>
      </c>
      <c r="BF40" s="279">
        <f>BF36-BF38</f>
        <v>1305</v>
      </c>
      <c r="BG40" s="279">
        <f>BG36-BG38</f>
        <v>1308</v>
      </c>
      <c r="BH40" s="279">
        <f t="shared" ref="BH40" si="24">BH36-BH38</f>
        <v>1318</v>
      </c>
      <c r="BI40" s="280">
        <f>BI36-BI38</f>
        <v>5155</v>
      </c>
      <c r="BJ40" s="279">
        <f t="shared" ref="BJ40:BM40" si="25">BJ36-BJ38</f>
        <v>1223</v>
      </c>
      <c r="BK40" s="279">
        <f t="shared" si="25"/>
        <v>1302</v>
      </c>
      <c r="BL40" s="279">
        <f t="shared" si="25"/>
        <v>1323</v>
      </c>
      <c r="BM40" s="279">
        <f t="shared" si="25"/>
        <v>1390</v>
      </c>
      <c r="BN40" s="280">
        <f t="shared" ref="BN40:BU40" si="26">BN36-BN38</f>
        <v>5238</v>
      </c>
      <c r="BO40" s="279">
        <f t="shared" si="26"/>
        <v>1353</v>
      </c>
      <c r="BP40" s="279">
        <f t="shared" si="26"/>
        <v>1374</v>
      </c>
      <c r="BQ40" s="279">
        <f t="shared" si="26"/>
        <v>1415</v>
      </c>
      <c r="BR40" s="279">
        <f t="shared" si="26"/>
        <v>1504</v>
      </c>
      <c r="BS40" s="280">
        <f t="shared" si="26"/>
        <v>5646</v>
      </c>
      <c r="BT40" s="279">
        <f t="shared" si="26"/>
        <v>1450</v>
      </c>
      <c r="BU40" s="279">
        <f t="shared" si="26"/>
        <v>1427</v>
      </c>
    </row>
    <row r="41" spans="1:73">
      <c r="A41" s="74"/>
      <c r="F41" s="100"/>
      <c r="K41" s="100"/>
      <c r="L41" s="271"/>
      <c r="M41" s="271"/>
      <c r="N41" s="271"/>
      <c r="O41" s="271"/>
      <c r="P41" s="100"/>
      <c r="Q41" s="271"/>
      <c r="R41" s="271"/>
      <c r="S41" s="271"/>
      <c r="U41" s="100"/>
      <c r="V41" s="271"/>
      <c r="W41" s="271"/>
      <c r="X41" s="271"/>
      <c r="Y41" s="298"/>
      <c r="Z41" s="100"/>
      <c r="AA41" s="271"/>
      <c r="AB41" s="271"/>
      <c r="AC41" s="271"/>
      <c r="AD41" s="271"/>
      <c r="AE41" s="100"/>
      <c r="AF41" s="271"/>
      <c r="AG41" s="271"/>
      <c r="AH41" s="271"/>
      <c r="AI41" s="271"/>
      <c r="AJ41" s="100"/>
      <c r="AK41" s="271"/>
      <c r="AL41" s="271"/>
      <c r="AM41" s="271"/>
      <c r="AN41" s="271"/>
      <c r="AO41" s="100"/>
      <c r="AP41" s="271"/>
      <c r="AQ41" s="271"/>
      <c r="AR41" s="271"/>
      <c r="AS41" s="271"/>
      <c r="AT41" s="100"/>
      <c r="AU41" s="271"/>
      <c r="AV41" s="271"/>
      <c r="AW41" s="271"/>
      <c r="AX41" s="271"/>
      <c r="AY41" s="100"/>
      <c r="AZ41" s="271"/>
      <c r="BA41" s="271"/>
      <c r="BB41" s="271"/>
      <c r="BC41" s="271"/>
      <c r="BD41" s="100"/>
      <c r="BE41" s="271"/>
      <c r="BF41" s="271"/>
      <c r="BG41" s="271"/>
      <c r="BH41" s="271"/>
      <c r="BI41" s="100"/>
      <c r="BJ41" s="271"/>
      <c r="BK41" s="271"/>
      <c r="BL41" s="271"/>
      <c r="BM41" s="271"/>
      <c r="BN41" s="100"/>
      <c r="BO41" s="271"/>
      <c r="BP41" s="271"/>
      <c r="BQ41" s="271"/>
      <c r="BR41" s="271"/>
      <c r="BS41" s="100"/>
      <c r="BT41" s="271"/>
      <c r="BU41" s="271"/>
    </row>
    <row r="42" spans="1:73">
      <c r="A42" s="74" t="s">
        <v>93</v>
      </c>
      <c r="B42" s="75">
        <v>-6.6</v>
      </c>
      <c r="C42" s="75">
        <v>-6.1</v>
      </c>
      <c r="D42" s="75">
        <v>-4.2</v>
      </c>
      <c r="E42" s="75">
        <v>-9.1</v>
      </c>
      <c r="F42" s="100">
        <v>-26</v>
      </c>
      <c r="G42" s="75">
        <v>-6.3</v>
      </c>
      <c r="H42" s="75">
        <v>-5.9</v>
      </c>
      <c r="I42" s="75">
        <v>-6.5</v>
      </c>
      <c r="J42" s="75">
        <v>-5.7</v>
      </c>
      <c r="K42" s="100">
        <v>-24.4</v>
      </c>
      <c r="L42" s="75">
        <v>-7.2</v>
      </c>
      <c r="M42" s="75">
        <v>-6.8</v>
      </c>
      <c r="N42" s="75">
        <v>-7.3</v>
      </c>
      <c r="O42" s="75">
        <v>-6.1</v>
      </c>
      <c r="P42" s="100">
        <v>-27.5</v>
      </c>
      <c r="Q42" s="75">
        <v>-15.3</v>
      </c>
      <c r="R42" s="75">
        <v>-4.5999999999999996</v>
      </c>
      <c r="S42" s="75">
        <v>-6.7</v>
      </c>
      <c r="T42" s="75">
        <v>-8.5</v>
      </c>
      <c r="U42" s="100">
        <v>-35</v>
      </c>
      <c r="V42" s="75">
        <v>-6.9</v>
      </c>
      <c r="W42" s="75">
        <v>-11.1</v>
      </c>
      <c r="X42" s="75">
        <v>-10.3</v>
      </c>
      <c r="Y42" s="75">
        <v>-6</v>
      </c>
      <c r="Z42" s="100">
        <v>-35</v>
      </c>
      <c r="AA42" s="75">
        <v>-10</v>
      </c>
      <c r="AB42" s="75">
        <v>-5.8</v>
      </c>
      <c r="AC42" s="75">
        <v>-2.4</v>
      </c>
      <c r="AD42" s="75">
        <v>-0.8</v>
      </c>
      <c r="AE42" s="100">
        <v>-19</v>
      </c>
      <c r="AF42" s="75">
        <v>0</v>
      </c>
      <c r="AG42" s="75">
        <v>-2</v>
      </c>
      <c r="AH42" s="75">
        <v>-6</v>
      </c>
      <c r="AI42" s="75">
        <v>-2</v>
      </c>
      <c r="AJ42" s="100">
        <v>-10</v>
      </c>
      <c r="AK42" s="75">
        <v>-1</v>
      </c>
      <c r="AL42" s="75">
        <v>-3</v>
      </c>
      <c r="AM42" s="75">
        <v>-2</v>
      </c>
      <c r="AN42" s="75">
        <v>-3</v>
      </c>
      <c r="AO42" s="100">
        <v>-9</v>
      </c>
      <c r="AP42" s="75">
        <v>-3</v>
      </c>
      <c r="AQ42" s="75">
        <v>-4</v>
      </c>
      <c r="AR42" s="75">
        <v>-2</v>
      </c>
      <c r="AS42" s="75">
        <v>-3</v>
      </c>
      <c r="AT42" s="100">
        <v>-14</v>
      </c>
      <c r="AU42" s="75">
        <v>-3</v>
      </c>
      <c r="AV42" s="75">
        <v>-3</v>
      </c>
      <c r="AW42" s="75">
        <v>-3</v>
      </c>
      <c r="AX42" s="75">
        <v>-6</v>
      </c>
      <c r="AY42" s="100">
        <v>-15</v>
      </c>
      <c r="AZ42" s="75">
        <v>-5</v>
      </c>
      <c r="BA42" s="75">
        <v>-4</v>
      </c>
      <c r="BB42" s="75">
        <v>-3</v>
      </c>
      <c r="BC42" s="75">
        <v>-5</v>
      </c>
      <c r="BD42" s="100">
        <v>-17</v>
      </c>
      <c r="BE42" s="75">
        <v>-3</v>
      </c>
      <c r="BF42" s="75">
        <v>-4</v>
      </c>
      <c r="BG42" s="75">
        <v>-5</v>
      </c>
      <c r="BH42" s="75">
        <v>-4</v>
      </c>
      <c r="BI42" s="100">
        <v>-16</v>
      </c>
      <c r="BJ42" s="75">
        <v>-5</v>
      </c>
      <c r="BK42" s="75">
        <v>-4</v>
      </c>
      <c r="BL42" s="75">
        <v>-5</v>
      </c>
      <c r="BM42" s="75">
        <v>-5</v>
      </c>
      <c r="BN42" s="100">
        <v>-19</v>
      </c>
      <c r="BO42" s="75">
        <v>-6</v>
      </c>
      <c r="BP42" s="75">
        <v>-4</v>
      </c>
      <c r="BQ42" s="75">
        <v>-5</v>
      </c>
      <c r="BR42" s="75">
        <v>-8</v>
      </c>
      <c r="BS42" s="100">
        <v>-23</v>
      </c>
      <c r="BT42" s="75">
        <v>-8</v>
      </c>
      <c r="BU42" s="75">
        <v>-6</v>
      </c>
    </row>
    <row r="43" spans="1:73">
      <c r="A43" s="74"/>
      <c r="F43" s="100"/>
      <c r="K43" s="100"/>
      <c r="L43" s="271"/>
      <c r="M43" s="271"/>
      <c r="N43" s="271"/>
      <c r="O43" s="271"/>
      <c r="P43" s="100"/>
      <c r="Q43" s="271"/>
      <c r="R43" s="271"/>
      <c r="S43" s="271"/>
      <c r="U43" s="100"/>
      <c r="V43" s="271"/>
      <c r="W43" s="271"/>
      <c r="X43" s="271"/>
      <c r="Y43" s="298"/>
      <c r="Z43" s="100"/>
      <c r="AA43" s="271"/>
      <c r="AB43" s="271"/>
      <c r="AC43" s="271"/>
      <c r="AD43" s="271"/>
      <c r="AE43" s="100"/>
      <c r="AF43" s="271"/>
      <c r="AG43" s="271"/>
      <c r="AH43" s="271"/>
      <c r="AI43" s="271"/>
      <c r="AJ43" s="100"/>
      <c r="AK43" s="271"/>
      <c r="AL43" s="271"/>
      <c r="AM43" s="271"/>
      <c r="AN43" s="271"/>
      <c r="AO43" s="100"/>
      <c r="AP43" s="271"/>
      <c r="AQ43" s="271"/>
      <c r="AR43" s="271"/>
      <c r="AS43" s="271"/>
      <c r="AT43" s="100"/>
      <c r="AU43" s="271"/>
      <c r="AV43" s="271"/>
      <c r="AW43" s="271"/>
      <c r="AX43" s="271"/>
      <c r="AY43" s="100"/>
      <c r="AZ43" s="271"/>
      <c r="BA43" s="271"/>
      <c r="BB43" s="271"/>
      <c r="BC43" s="271"/>
      <c r="BD43" s="100"/>
      <c r="BE43" s="271"/>
      <c r="BF43" s="271"/>
      <c r="BG43" s="271"/>
      <c r="BH43" s="271"/>
      <c r="BI43" s="100"/>
      <c r="BJ43" s="271"/>
      <c r="BK43" s="271"/>
      <c r="BL43" s="271"/>
      <c r="BM43" s="271"/>
      <c r="BN43" s="100"/>
      <c r="BO43" s="271"/>
      <c r="BP43" s="271"/>
      <c r="BQ43" s="271"/>
      <c r="BR43" s="271"/>
      <c r="BS43" s="100"/>
      <c r="BT43" s="271"/>
      <c r="BU43" s="271"/>
    </row>
    <row r="44" spans="1:73" ht="15.75" thickBot="1">
      <c r="A44" s="76" t="s">
        <v>94</v>
      </c>
      <c r="B44" s="167">
        <v>406.5</v>
      </c>
      <c r="C44" s="167">
        <v>458.60000000000025</v>
      </c>
      <c r="D44" s="167">
        <v>520.90000000000009</v>
      </c>
      <c r="E44" s="167">
        <v>529.29999999999973</v>
      </c>
      <c r="F44" s="168">
        <v>1914.9000000000003</v>
      </c>
      <c r="G44" s="282">
        <v>527.29999999999995</v>
      </c>
      <c r="H44" s="282">
        <v>556.4</v>
      </c>
      <c r="I44" s="282">
        <v>546.5</v>
      </c>
      <c r="J44" s="282">
        <v>593.20000000000005</v>
      </c>
      <c r="K44" s="168">
        <v>2223.4</v>
      </c>
      <c r="L44" s="167">
        <v>628.9</v>
      </c>
      <c r="M44" s="167">
        <v>619.20000000000005</v>
      </c>
      <c r="N44" s="167">
        <v>661.9</v>
      </c>
      <c r="O44" s="167">
        <v>644.6</v>
      </c>
      <c r="P44" s="168">
        <v>2554.1999999999998</v>
      </c>
      <c r="Q44" s="167">
        <v>701.4</v>
      </c>
      <c r="R44" s="167">
        <v>740.3</v>
      </c>
      <c r="S44" s="167">
        <v>836.2</v>
      </c>
      <c r="T44" s="167">
        <v>861</v>
      </c>
      <c r="U44" s="168">
        <v>3138.9</v>
      </c>
      <c r="V44" s="167">
        <v>845.1</v>
      </c>
      <c r="W44" s="167">
        <v>872.4</v>
      </c>
      <c r="X44" s="167">
        <v>873.3</v>
      </c>
      <c r="Y44" s="91">
        <v>951</v>
      </c>
      <c r="Z44" s="168">
        <v>3541</v>
      </c>
      <c r="AA44" s="167">
        <v>897.7</v>
      </c>
      <c r="AB44" s="167">
        <v>926.5</v>
      </c>
      <c r="AC44" s="167">
        <v>925.5</v>
      </c>
      <c r="AD44" s="167">
        <v>937.7</v>
      </c>
      <c r="AE44" s="168">
        <v>3687.4</v>
      </c>
      <c r="AF44" s="167">
        <v>940</v>
      </c>
      <c r="AG44" s="167">
        <v>984</v>
      </c>
      <c r="AH44" s="167">
        <v>1000</v>
      </c>
      <c r="AI44" s="167">
        <v>992</v>
      </c>
      <c r="AJ44" s="168">
        <v>3917</v>
      </c>
      <c r="AK44" s="167">
        <v>923</v>
      </c>
      <c r="AL44" s="167">
        <v>1000</v>
      </c>
      <c r="AM44" s="167">
        <v>1012</v>
      </c>
      <c r="AN44" s="167">
        <v>1070</v>
      </c>
      <c r="AO44" s="168">
        <v>4005</v>
      </c>
      <c r="AP44" s="167">
        <v>1082</v>
      </c>
      <c r="AQ44" s="167">
        <v>1119</v>
      </c>
      <c r="AR44" s="167">
        <f>AR40+AR42</f>
        <v>1140</v>
      </c>
      <c r="AS44" s="167">
        <v>1154</v>
      </c>
      <c r="AT44" s="168">
        <v>4494</v>
      </c>
      <c r="AU44" s="167">
        <v>1167.7</v>
      </c>
      <c r="AV44" s="167">
        <f t="shared" ref="AV44:BC44" si="27">AV40+AV42</f>
        <v>1138.67</v>
      </c>
      <c r="AW44" s="167">
        <f t="shared" si="27"/>
        <v>1138</v>
      </c>
      <c r="AX44" s="167">
        <f t="shared" si="27"/>
        <v>1096</v>
      </c>
      <c r="AY44" s="168">
        <f t="shared" si="27"/>
        <v>4540.9400000000005</v>
      </c>
      <c r="AZ44" s="167">
        <f t="shared" si="27"/>
        <v>925</v>
      </c>
      <c r="BA44" s="167">
        <f t="shared" si="27"/>
        <v>1141</v>
      </c>
      <c r="BB44" s="167">
        <f t="shared" si="27"/>
        <v>1180</v>
      </c>
      <c r="BC44" s="167">
        <f t="shared" si="27"/>
        <v>1267</v>
      </c>
      <c r="BD44" s="168">
        <f>BD40+BD42</f>
        <v>4513</v>
      </c>
      <c r="BE44" s="167">
        <f>BE40+BE42</f>
        <v>1221</v>
      </c>
      <c r="BF44" s="167">
        <f>BF40+BF42</f>
        <v>1301</v>
      </c>
      <c r="BG44" s="167">
        <f>BG40+BG42</f>
        <v>1303</v>
      </c>
      <c r="BH44" s="167">
        <f t="shared" ref="BH44" si="28">BH40+BH42</f>
        <v>1314</v>
      </c>
      <c r="BI44" s="168">
        <f>BI40+BI42</f>
        <v>5139</v>
      </c>
      <c r="BJ44" s="167">
        <f t="shared" ref="BJ44:BM44" si="29">BJ40+BJ42</f>
        <v>1218</v>
      </c>
      <c r="BK44" s="167">
        <f t="shared" si="29"/>
        <v>1298</v>
      </c>
      <c r="BL44" s="167">
        <f t="shared" si="29"/>
        <v>1318</v>
      </c>
      <c r="BM44" s="167">
        <f t="shared" si="29"/>
        <v>1385</v>
      </c>
      <c r="BN44" s="168">
        <f t="shared" ref="BN44:BU44" si="30">BN40+BN42</f>
        <v>5219</v>
      </c>
      <c r="BO44" s="167">
        <f t="shared" si="30"/>
        <v>1347</v>
      </c>
      <c r="BP44" s="167">
        <f t="shared" si="30"/>
        <v>1370</v>
      </c>
      <c r="BQ44" s="167">
        <f t="shared" si="30"/>
        <v>1410</v>
      </c>
      <c r="BR44" s="167">
        <f t="shared" si="30"/>
        <v>1496</v>
      </c>
      <c r="BS44" s="168">
        <f t="shared" si="30"/>
        <v>5623</v>
      </c>
      <c r="BT44" s="167">
        <f t="shared" si="30"/>
        <v>1442</v>
      </c>
      <c r="BU44" s="167">
        <f t="shared" si="30"/>
        <v>1421</v>
      </c>
    </row>
    <row r="45" spans="1:73" ht="15.75" thickTop="1">
      <c r="A45" s="76"/>
      <c r="B45" s="76"/>
      <c r="C45" s="76"/>
      <c r="D45" s="76"/>
      <c r="E45" s="76"/>
      <c r="F45" s="276"/>
      <c r="G45" s="76"/>
      <c r="H45" s="76"/>
      <c r="I45" s="76"/>
      <c r="J45" s="76"/>
      <c r="K45" s="276"/>
      <c r="L45" s="271"/>
      <c r="M45" s="271"/>
      <c r="N45" s="271"/>
      <c r="O45" s="271"/>
      <c r="P45" s="276"/>
      <c r="Q45" s="271"/>
      <c r="R45" s="271"/>
      <c r="S45" s="271"/>
      <c r="U45" s="276"/>
      <c r="V45" s="271"/>
      <c r="W45" s="271"/>
      <c r="X45" s="271"/>
      <c r="Y45" s="298"/>
      <c r="Z45" s="276"/>
      <c r="AA45" s="271"/>
      <c r="AB45" s="271"/>
      <c r="AC45" s="271"/>
      <c r="AD45" s="271"/>
      <c r="AE45" s="276"/>
      <c r="AF45" s="271"/>
      <c r="AG45" s="271"/>
      <c r="AH45" s="271"/>
      <c r="AI45" s="271"/>
      <c r="AJ45" s="276"/>
      <c r="AK45" s="271"/>
      <c r="AL45" s="271"/>
      <c r="AM45" s="271"/>
      <c r="AN45" s="271"/>
      <c r="AO45" s="276"/>
      <c r="AP45" s="271"/>
      <c r="AQ45" s="271"/>
      <c r="AR45" s="271"/>
      <c r="AS45" s="271"/>
      <c r="AT45" s="276"/>
      <c r="AU45" s="271"/>
      <c r="AV45" s="271"/>
      <c r="AW45" s="271"/>
      <c r="AX45" s="271"/>
      <c r="AY45" s="276"/>
      <c r="AZ45" s="271"/>
      <c r="BA45" s="271"/>
      <c r="BB45" s="271"/>
      <c r="BC45" s="271"/>
      <c r="BD45" s="276"/>
      <c r="BE45" s="271"/>
      <c r="BF45" s="271"/>
      <c r="BG45" s="271"/>
      <c r="BH45" s="271"/>
      <c r="BI45" s="276"/>
      <c r="BJ45" s="271"/>
      <c r="BK45" s="271"/>
      <c r="BL45" s="271"/>
      <c r="BM45" s="271"/>
      <c r="BN45" s="276"/>
      <c r="BO45" s="271"/>
      <c r="BP45" s="271"/>
      <c r="BQ45" s="271"/>
      <c r="BR45" s="271"/>
      <c r="BS45" s="276"/>
      <c r="BT45" s="271"/>
      <c r="BU45" s="271"/>
    </row>
    <row r="46" spans="1:73" ht="26.25">
      <c r="A46" s="288" t="s">
        <v>95</v>
      </c>
      <c r="B46" s="289">
        <v>0.21</v>
      </c>
      <c r="C46" s="289">
        <v>0.23</v>
      </c>
      <c r="D46" s="289">
        <v>0.26</v>
      </c>
      <c r="E46" s="289">
        <v>0.27</v>
      </c>
      <c r="F46" s="290">
        <v>0.97</v>
      </c>
      <c r="G46" s="244">
        <v>0.27</v>
      </c>
      <c r="H46" s="244">
        <v>0.28000000000000003</v>
      </c>
      <c r="I46" s="244">
        <v>0.28000000000000003</v>
      </c>
      <c r="J46" s="244">
        <v>0.3</v>
      </c>
      <c r="K46" s="290">
        <v>1.1399999999999999</v>
      </c>
      <c r="L46" s="289">
        <v>0.32</v>
      </c>
      <c r="M46" s="289">
        <v>0.32</v>
      </c>
      <c r="N46" s="289">
        <v>0.34</v>
      </c>
      <c r="O46" s="289">
        <v>0.33</v>
      </c>
      <c r="P46" s="290">
        <v>1.31</v>
      </c>
      <c r="Q46" s="289">
        <v>0.36</v>
      </c>
      <c r="R46" s="289">
        <v>0.38</v>
      </c>
      <c r="S46" s="289">
        <v>0.43</v>
      </c>
      <c r="T46" s="289">
        <v>0.44</v>
      </c>
      <c r="U46" s="290">
        <v>1.6</v>
      </c>
      <c r="V46" s="289">
        <v>0.43</v>
      </c>
      <c r="W46" s="289">
        <v>0.45</v>
      </c>
      <c r="X46" s="289">
        <v>0.45</v>
      </c>
      <c r="Y46" s="78">
        <v>0.49</v>
      </c>
      <c r="Z46" s="290">
        <v>1.81</v>
      </c>
      <c r="AA46" s="289">
        <v>0.46</v>
      </c>
      <c r="AB46" s="289">
        <v>0.47</v>
      </c>
      <c r="AC46" s="289">
        <v>0.47</v>
      </c>
      <c r="AD46" s="289">
        <v>0.48</v>
      </c>
      <c r="AE46" s="290">
        <v>1.88</v>
      </c>
      <c r="AF46" s="289">
        <v>0.48</v>
      </c>
      <c r="AG46" s="289">
        <v>0.5</v>
      </c>
      <c r="AH46" s="289">
        <v>0.51</v>
      </c>
      <c r="AI46" s="289">
        <v>0.5</v>
      </c>
      <c r="AJ46" s="290">
        <v>1.99</v>
      </c>
      <c r="AK46" s="289">
        <v>0.47</v>
      </c>
      <c r="AL46" s="289">
        <v>0.52</v>
      </c>
      <c r="AM46" s="289">
        <v>0.53</v>
      </c>
      <c r="AN46" s="289">
        <v>0.56000000000000005</v>
      </c>
      <c r="AO46" s="290">
        <v>2.08</v>
      </c>
      <c r="AP46" s="289">
        <v>0.28000000000000003</v>
      </c>
      <c r="AQ46" s="289">
        <v>0.28999999999999998</v>
      </c>
      <c r="AR46" s="289">
        <v>0.3</v>
      </c>
      <c r="AS46" s="289">
        <v>0.31</v>
      </c>
      <c r="AT46" s="290">
        <v>1.19</v>
      </c>
      <c r="AU46" s="289">
        <v>0.31</v>
      </c>
      <c r="AV46" s="289">
        <v>0.3</v>
      </c>
      <c r="AW46" s="289">
        <v>0.3</v>
      </c>
      <c r="AX46" s="289">
        <v>0.28999999999999998</v>
      </c>
      <c r="AY46" s="290">
        <v>1.21</v>
      </c>
      <c r="AZ46" s="289">
        <v>0.25</v>
      </c>
      <c r="BA46" s="289">
        <v>0.3</v>
      </c>
      <c r="BB46" s="289">
        <v>0.31</v>
      </c>
      <c r="BC46" s="289">
        <v>0.34</v>
      </c>
      <c r="BD46" s="290">
        <v>1.21</v>
      </c>
      <c r="BE46" s="289">
        <v>0.33</v>
      </c>
      <c r="BF46" s="289">
        <v>0.35</v>
      </c>
      <c r="BG46" s="289">
        <v>0.35</v>
      </c>
      <c r="BH46" s="289">
        <v>0.36</v>
      </c>
      <c r="BI46" s="290">
        <v>1.39</v>
      </c>
      <c r="BJ46" s="289">
        <v>0.33</v>
      </c>
      <c r="BK46" s="289">
        <v>0.35</v>
      </c>
      <c r="BL46" s="289">
        <v>0.36</v>
      </c>
      <c r="BM46" s="289">
        <v>0.38</v>
      </c>
      <c r="BN46" s="290">
        <v>1.43</v>
      </c>
      <c r="BO46" s="289">
        <v>0.37</v>
      </c>
      <c r="BP46" s="289">
        <v>0.37</v>
      </c>
      <c r="BQ46" s="289">
        <v>0.39</v>
      </c>
      <c r="BR46" s="289">
        <v>0.41</v>
      </c>
      <c r="BS46" s="290">
        <v>1.54</v>
      </c>
      <c r="BT46" s="289">
        <v>0.4</v>
      </c>
      <c r="BU46" s="289">
        <v>0.39</v>
      </c>
    </row>
    <row r="47" spans="1:73">
      <c r="F47" s="100"/>
      <c r="K47" s="100"/>
      <c r="L47" s="271"/>
      <c r="M47" s="271"/>
      <c r="N47" s="271"/>
      <c r="O47" s="271"/>
      <c r="P47" s="100"/>
      <c r="Q47" s="271"/>
      <c r="R47" s="271"/>
      <c r="S47" s="271"/>
      <c r="U47" s="100"/>
      <c r="V47" s="271"/>
      <c r="W47" s="271"/>
      <c r="X47" s="271"/>
      <c r="Y47" s="298"/>
      <c r="Z47" s="100"/>
      <c r="AA47" s="271"/>
      <c r="AB47" s="271"/>
      <c r="AC47" s="271"/>
      <c r="AD47" s="271"/>
      <c r="AE47" s="100"/>
      <c r="AF47" s="271"/>
      <c r="AG47" s="271"/>
      <c r="AH47" s="271"/>
      <c r="AI47" s="271"/>
      <c r="AJ47" s="100"/>
      <c r="AK47" s="271"/>
      <c r="AL47" s="271"/>
      <c r="AM47" s="271"/>
      <c r="AN47" s="271"/>
      <c r="AO47" s="100"/>
      <c r="AP47" s="271"/>
      <c r="AQ47" s="271"/>
      <c r="AR47" s="356"/>
      <c r="AS47" s="271"/>
      <c r="AT47" s="100"/>
      <c r="AU47" s="271"/>
      <c r="AV47" s="271"/>
      <c r="AW47" s="271"/>
      <c r="AX47" s="271"/>
      <c r="AY47" s="100"/>
      <c r="AZ47" s="271"/>
      <c r="BA47" s="271"/>
      <c r="BB47" s="271"/>
      <c r="BC47" s="271"/>
      <c r="BD47" s="100"/>
      <c r="BE47" s="271"/>
      <c r="BF47" s="271"/>
      <c r="BG47" s="271"/>
      <c r="BH47" s="271"/>
      <c r="BI47" s="100"/>
      <c r="BJ47" s="271"/>
      <c r="BK47" s="271"/>
      <c r="BL47" s="271"/>
      <c r="BM47" s="271"/>
      <c r="BN47" s="100"/>
      <c r="BO47" s="271"/>
      <c r="BP47" s="271"/>
      <c r="BQ47" s="271"/>
      <c r="BR47" s="271"/>
      <c r="BS47" s="100"/>
      <c r="BT47" s="271"/>
      <c r="BU47" s="271"/>
    </row>
    <row r="48" spans="1:73" s="297" customFormat="1" ht="26.25">
      <c r="A48" s="296" t="s">
        <v>96</v>
      </c>
      <c r="B48" s="49">
        <v>1957220996</v>
      </c>
      <c r="C48" s="49">
        <v>1957220996</v>
      </c>
      <c r="D48" s="49">
        <v>1957220996</v>
      </c>
      <c r="E48" s="49">
        <v>1957220996</v>
      </c>
      <c r="F48" s="102">
        <v>1957220996</v>
      </c>
      <c r="G48" s="51">
        <v>1957220996</v>
      </c>
      <c r="H48" s="51">
        <v>1957220996</v>
      </c>
      <c r="I48" s="51">
        <v>1957220996</v>
      </c>
      <c r="J48" s="51">
        <v>1957220996</v>
      </c>
      <c r="K48" s="102">
        <v>1957220996</v>
      </c>
      <c r="L48" s="51">
        <v>1957220996</v>
      </c>
      <c r="M48" s="51">
        <v>1957220996</v>
      </c>
      <c r="N48" s="51">
        <v>1957220996</v>
      </c>
      <c r="O48" s="51">
        <v>1957220996</v>
      </c>
      <c r="P48" s="102">
        <v>1957220996</v>
      </c>
      <c r="Q48" s="51">
        <v>1957220996</v>
      </c>
      <c r="R48" s="51">
        <v>1958727979</v>
      </c>
      <c r="S48" s="51">
        <v>1958727979</v>
      </c>
      <c r="T48" s="51">
        <v>1958727979</v>
      </c>
      <c r="U48" s="102">
        <v>1958100069</v>
      </c>
      <c r="V48" s="51">
        <v>1958727979</v>
      </c>
      <c r="W48" s="51">
        <v>1958727979</v>
      </c>
      <c r="X48" s="51">
        <v>1958727979</v>
      </c>
      <c r="Y48" s="51">
        <v>1958727979</v>
      </c>
      <c r="Z48" s="102">
        <v>1958727979</v>
      </c>
      <c r="AA48" s="51">
        <v>1958727979</v>
      </c>
      <c r="AB48" s="51">
        <v>1958727979</v>
      </c>
      <c r="AC48" s="51">
        <v>1970427941</v>
      </c>
      <c r="AD48" s="357">
        <v>1966040455.25</v>
      </c>
      <c r="AE48" s="102">
        <v>1966040455.25</v>
      </c>
      <c r="AF48" s="51">
        <v>1970427941</v>
      </c>
      <c r="AG48" s="51">
        <v>1970427941</v>
      </c>
      <c r="AH48" s="51">
        <v>1970427941</v>
      </c>
      <c r="AI48" s="51">
        <v>1970427941</v>
      </c>
      <c r="AJ48" s="102">
        <v>1970427941</v>
      </c>
      <c r="AK48" s="51">
        <v>1955621695</v>
      </c>
      <c r="AL48" s="51">
        <v>1914287591</v>
      </c>
      <c r="AM48" s="51">
        <v>1914287591</v>
      </c>
      <c r="AN48" s="51">
        <v>1914287591</v>
      </c>
      <c r="AO48" s="102">
        <v>1924592806</v>
      </c>
      <c r="AP48" s="51">
        <v>3828575182</v>
      </c>
      <c r="AQ48" s="51">
        <v>3825262553</v>
      </c>
      <c r="AR48" s="51">
        <v>3752384706</v>
      </c>
      <c r="AS48" s="51">
        <v>3752384706</v>
      </c>
      <c r="AT48" s="102">
        <v>3789749350</v>
      </c>
      <c r="AU48" s="51">
        <v>3752384706</v>
      </c>
      <c r="AV48" s="51">
        <v>3752384706</v>
      </c>
      <c r="AW48" s="51">
        <v>3752384706</v>
      </c>
      <c r="AX48" s="51">
        <v>3752384706</v>
      </c>
      <c r="AY48" s="102">
        <v>3752384706</v>
      </c>
      <c r="AZ48" s="51">
        <v>3752384706</v>
      </c>
      <c r="BA48" s="51">
        <v>3752384706</v>
      </c>
      <c r="BB48" s="51">
        <v>3752384706</v>
      </c>
      <c r="BC48" s="51">
        <v>3702606928.5333333</v>
      </c>
      <c r="BD48" s="102">
        <v>3740110733.4739728</v>
      </c>
      <c r="BE48" s="51">
        <v>3699051373</v>
      </c>
      <c r="BF48" s="51">
        <v>3699051373</v>
      </c>
      <c r="BG48" s="51">
        <v>3699051373</v>
      </c>
      <c r="BH48" s="51">
        <v>3698162484.1111112</v>
      </c>
      <c r="BI48" s="102">
        <v>3698832194.9178081</v>
      </c>
      <c r="BJ48" s="51">
        <v>3659051373</v>
      </c>
      <c r="BK48" s="51">
        <v>3659051373</v>
      </c>
      <c r="BL48" s="51">
        <v>3659051373</v>
      </c>
      <c r="BM48" s="51">
        <v>3659051373</v>
      </c>
      <c r="BN48" s="102">
        <v>3659051373</v>
      </c>
      <c r="BO48" s="51">
        <v>3659051373</v>
      </c>
      <c r="BP48" s="51">
        <v>3659051373</v>
      </c>
      <c r="BQ48" s="51">
        <v>3651036705.7173915</v>
      </c>
      <c r="BR48" s="51">
        <v>3618087518</v>
      </c>
      <c r="BS48" s="102">
        <v>3646851754.9808745</v>
      </c>
      <c r="BT48" s="51">
        <v>3618087518</v>
      </c>
      <c r="BU48" s="51">
        <v>3618087518</v>
      </c>
    </row>
    <row r="49" spans="1:73">
      <c r="F49" s="100"/>
      <c r="K49" s="100"/>
      <c r="L49" s="75"/>
      <c r="M49" s="75"/>
      <c r="N49" s="75"/>
      <c r="O49" s="75"/>
      <c r="P49" s="100"/>
      <c r="Q49" s="75"/>
      <c r="R49" s="75"/>
      <c r="S49" s="75"/>
      <c r="T49" s="75"/>
      <c r="U49" s="100"/>
      <c r="V49" s="75"/>
      <c r="W49" s="75"/>
      <c r="X49" s="75"/>
      <c r="Y49"/>
      <c r="Z49" s="100"/>
      <c r="AA49" s="75"/>
      <c r="AB49" s="75"/>
      <c r="AC49" s="75"/>
      <c r="AD49" s="75"/>
      <c r="AE49" s="100"/>
      <c r="AF49" s="75"/>
      <c r="AG49" s="75"/>
      <c r="AH49" s="75"/>
      <c r="AI49" s="75"/>
      <c r="AJ49" s="100"/>
      <c r="AK49" s="75"/>
      <c r="AL49" s="75"/>
      <c r="AM49" s="75"/>
      <c r="AN49" s="75"/>
      <c r="AO49" s="100"/>
      <c r="AP49" s="75"/>
      <c r="AQ49" s="75"/>
      <c r="AR49" s="75"/>
      <c r="AS49" s="75"/>
      <c r="AT49" s="100"/>
      <c r="AU49" s="75"/>
      <c r="AV49" s="75"/>
      <c r="AW49" s="75"/>
      <c r="AX49" s="75"/>
      <c r="AY49" s="100"/>
      <c r="AZ49" s="75"/>
      <c r="BA49" s="75"/>
      <c r="BB49" s="75"/>
      <c r="BC49" s="75"/>
      <c r="BD49" s="100"/>
      <c r="BE49" s="75"/>
      <c r="BF49" s="75"/>
      <c r="BG49" s="75"/>
      <c r="BH49" s="75"/>
      <c r="BI49" s="100"/>
      <c r="BJ49" s="75"/>
      <c r="BK49" s="75"/>
      <c r="BL49" s="75"/>
      <c r="BM49" s="75"/>
      <c r="BN49" s="100"/>
      <c r="BO49" s="75"/>
      <c r="BP49" s="75"/>
      <c r="BQ49" s="75"/>
      <c r="BR49" s="75"/>
      <c r="BS49" s="100"/>
      <c r="BT49" s="75"/>
      <c r="BU49" s="75"/>
    </row>
    <row r="50" spans="1:73">
      <c r="F50" s="100"/>
      <c r="K50" s="100"/>
      <c r="L50" s="75"/>
      <c r="M50" s="75"/>
      <c r="N50" s="75"/>
      <c r="O50" s="75"/>
      <c r="P50" s="100"/>
      <c r="Q50" s="75"/>
      <c r="R50" s="75"/>
      <c r="S50" s="75"/>
      <c r="T50" s="75"/>
      <c r="U50" s="100"/>
      <c r="V50" s="75"/>
      <c r="W50" s="75"/>
      <c r="X50" s="75"/>
      <c r="Y50" s="75"/>
      <c r="Z50" s="100"/>
      <c r="AA50" s="75"/>
      <c r="AB50" s="75"/>
      <c r="AC50" s="75"/>
      <c r="AD50" s="75"/>
      <c r="AE50" s="100"/>
      <c r="AF50" s="75"/>
      <c r="AG50" s="75"/>
      <c r="AH50" s="75"/>
      <c r="AI50" s="75"/>
      <c r="AJ50" s="100"/>
      <c r="AK50" s="75"/>
      <c r="AL50" s="75"/>
      <c r="AM50" s="75"/>
      <c r="AN50" s="75"/>
      <c r="AO50" s="100"/>
      <c r="AP50" s="75"/>
      <c r="AQ50" s="75"/>
      <c r="AR50" s="75"/>
      <c r="AS50" s="75"/>
      <c r="AT50" s="100"/>
      <c r="AU50" s="75"/>
      <c r="AV50" s="75"/>
      <c r="AW50" s="75"/>
      <c r="AX50" s="75"/>
      <c r="AY50" s="100"/>
      <c r="AZ50" s="75"/>
      <c r="BA50" s="75"/>
      <c r="BB50" s="75"/>
      <c r="BC50" s="75"/>
      <c r="BD50" s="100"/>
      <c r="BE50" s="75"/>
      <c r="BF50" s="75"/>
      <c r="BG50" s="75"/>
      <c r="BH50" s="75"/>
      <c r="BI50" s="100"/>
      <c r="BJ50" s="75"/>
      <c r="BK50" s="75"/>
      <c r="BL50" s="75"/>
      <c r="BM50" s="75"/>
      <c r="BN50" s="100"/>
      <c r="BO50" s="75"/>
      <c r="BP50" s="75"/>
      <c r="BQ50" s="75"/>
      <c r="BR50" s="75"/>
      <c r="BS50" s="100"/>
      <c r="BT50" s="75"/>
      <c r="BU50" s="75"/>
    </row>
    <row r="51" spans="1:73">
      <c r="A51" s="1" t="s">
        <v>97</v>
      </c>
      <c r="F51" s="100"/>
      <c r="K51" s="100"/>
      <c r="L51" s="75"/>
      <c r="M51" s="75"/>
      <c r="N51" s="75"/>
      <c r="O51" s="75"/>
      <c r="P51" s="100"/>
      <c r="Q51" s="75"/>
      <c r="R51" s="75"/>
      <c r="S51" s="75"/>
      <c r="T51" s="75"/>
      <c r="U51" s="100"/>
      <c r="V51" s="75"/>
      <c r="W51" s="75"/>
      <c r="X51" s="75"/>
      <c r="Y51" s="75"/>
      <c r="Z51" s="100"/>
      <c r="AA51" s="75"/>
      <c r="AB51" s="75"/>
      <c r="AC51" s="75"/>
      <c r="AD51" s="75"/>
      <c r="AE51" s="100"/>
      <c r="AF51" s="75"/>
      <c r="AG51" s="75"/>
      <c r="AH51" s="75"/>
      <c r="AI51" s="75"/>
      <c r="AJ51" s="100"/>
      <c r="AK51" s="75"/>
      <c r="AL51" s="75"/>
      <c r="AM51" s="75"/>
      <c r="AN51" s="75"/>
      <c r="AO51" s="100"/>
      <c r="AP51" s="75"/>
      <c r="AQ51" s="75"/>
      <c r="AR51" s="75"/>
      <c r="AS51" s="75"/>
      <c r="AT51" s="373"/>
      <c r="AU51" s="75"/>
      <c r="AV51" s="75"/>
      <c r="AW51" s="75"/>
      <c r="AX51" s="75"/>
      <c r="AY51" s="100"/>
      <c r="AZ51" s="75"/>
      <c r="BA51" s="75"/>
      <c r="BB51" s="75"/>
      <c r="BC51" s="75"/>
      <c r="BD51" s="100"/>
      <c r="BE51" s="75"/>
      <c r="BF51" s="75"/>
      <c r="BG51" s="75"/>
      <c r="BH51" s="75"/>
      <c r="BI51" s="100"/>
      <c r="BJ51" s="75"/>
      <c r="BK51" s="75"/>
      <c r="BL51" s="75"/>
      <c r="BM51" s="75"/>
      <c r="BN51" s="100"/>
      <c r="BO51" s="75"/>
      <c r="BP51" s="75"/>
      <c r="BQ51" s="75"/>
      <c r="BR51" s="75"/>
      <c r="BS51" s="100"/>
      <c r="BT51" s="75"/>
      <c r="BU51" s="75"/>
    </row>
    <row r="52" spans="1:73">
      <c r="F52" s="100"/>
      <c r="K52" s="100"/>
      <c r="L52" s="271"/>
      <c r="M52" s="271"/>
      <c r="N52" s="271"/>
      <c r="O52" s="271"/>
      <c r="P52" s="100"/>
      <c r="Q52" s="271"/>
      <c r="R52" s="271"/>
      <c r="S52" s="271"/>
      <c r="U52" s="100"/>
      <c r="V52" s="271"/>
      <c r="W52" s="271"/>
      <c r="X52" s="271"/>
      <c r="Y52" s="271"/>
      <c r="Z52" s="100"/>
      <c r="AA52" s="271"/>
      <c r="AB52" s="271"/>
      <c r="AC52" s="271"/>
      <c r="AD52" s="271"/>
      <c r="AE52" s="100"/>
      <c r="AF52" s="271"/>
      <c r="AG52" s="271"/>
      <c r="AH52" s="271"/>
      <c r="AI52" s="271"/>
      <c r="AJ52" s="100"/>
      <c r="AK52" s="271"/>
      <c r="AL52" s="271"/>
      <c r="AM52" s="271"/>
      <c r="AN52" s="271"/>
      <c r="AO52" s="100"/>
      <c r="AP52" s="271"/>
      <c r="AQ52" s="271"/>
      <c r="AR52" s="271"/>
      <c r="AS52" s="271"/>
      <c r="AT52" s="100"/>
      <c r="AU52" s="271"/>
      <c r="AV52" s="271"/>
      <c r="AW52" s="271"/>
      <c r="AX52" s="271"/>
      <c r="AY52" s="100"/>
      <c r="AZ52" s="271"/>
      <c r="BA52" s="271"/>
      <c r="BB52" s="271"/>
      <c r="BC52" s="271"/>
      <c r="BD52" s="100"/>
      <c r="BE52" s="271"/>
      <c r="BF52" s="271"/>
      <c r="BG52" s="271"/>
      <c r="BH52" s="271"/>
      <c r="BI52" s="100"/>
      <c r="BJ52" s="271"/>
      <c r="BK52" s="271"/>
      <c r="BL52" s="271"/>
      <c r="BM52" s="271"/>
      <c r="BN52" s="100"/>
      <c r="BO52" s="271"/>
      <c r="BP52" s="271"/>
      <c r="BQ52" s="271"/>
      <c r="BR52" s="271"/>
      <c r="BS52" s="100"/>
      <c r="BT52" s="271"/>
      <c r="BU52" s="271"/>
    </row>
    <row r="53" spans="1:73">
      <c r="F53" s="100"/>
      <c r="K53" s="100"/>
      <c r="L53" s="271"/>
      <c r="M53" s="271"/>
      <c r="N53" s="271"/>
      <c r="O53" s="271"/>
      <c r="P53" s="100"/>
      <c r="Q53" s="271"/>
      <c r="R53" s="271"/>
      <c r="S53" s="271"/>
      <c r="U53" s="100"/>
      <c r="V53" s="271"/>
      <c r="W53" s="271"/>
      <c r="X53" s="271"/>
      <c r="Y53" s="271"/>
      <c r="Z53" s="100"/>
      <c r="AA53" s="271"/>
      <c r="AB53" s="271"/>
      <c r="AC53" s="271"/>
      <c r="AD53" s="271"/>
      <c r="AE53" s="100"/>
      <c r="AF53" s="271"/>
      <c r="AG53" s="271"/>
      <c r="AH53" s="271"/>
      <c r="AI53" s="271"/>
      <c r="AJ53" s="100"/>
      <c r="AK53" s="271"/>
      <c r="AL53" s="271"/>
      <c r="AM53" s="271"/>
      <c r="AN53" s="271"/>
      <c r="AO53" s="100"/>
      <c r="AP53" s="271"/>
      <c r="AQ53" s="271"/>
      <c r="AR53" s="271"/>
      <c r="AS53" s="271"/>
      <c r="AT53" s="100"/>
      <c r="AU53" s="271"/>
      <c r="AV53" s="271"/>
      <c r="AW53" s="271"/>
      <c r="AX53" s="271"/>
      <c r="AY53" s="100"/>
      <c r="AZ53" s="271"/>
      <c r="BA53" s="271"/>
      <c r="BB53" s="271"/>
      <c r="BC53" s="271"/>
      <c r="BD53" s="100"/>
      <c r="BE53" s="271"/>
      <c r="BF53" s="271"/>
      <c r="BG53" s="271"/>
      <c r="BH53" s="271"/>
      <c r="BI53" s="100"/>
      <c r="BJ53" s="271"/>
      <c r="BK53" s="271"/>
      <c r="BL53" s="271"/>
      <c r="BM53" s="271"/>
      <c r="BN53" s="100"/>
      <c r="BO53" s="271"/>
      <c r="BP53" s="271"/>
      <c r="BQ53" s="271"/>
      <c r="BR53" s="271"/>
      <c r="BS53" s="100"/>
      <c r="BT53" s="271"/>
      <c r="BU53" s="271"/>
    </row>
    <row r="54" spans="1:73">
      <c r="F54" s="100"/>
      <c r="K54" s="100"/>
      <c r="L54" s="271"/>
      <c r="M54" s="271"/>
      <c r="N54" s="271"/>
      <c r="O54" s="271"/>
      <c r="P54" s="100"/>
      <c r="Q54" s="271"/>
      <c r="R54" s="271"/>
      <c r="S54" s="271"/>
      <c r="U54" s="100"/>
      <c r="V54" s="271"/>
      <c r="W54" s="271"/>
      <c r="X54" s="271"/>
      <c r="Y54" s="271"/>
      <c r="Z54" s="100"/>
      <c r="AA54" s="271"/>
      <c r="AB54" s="271"/>
      <c r="AC54" s="271"/>
      <c r="AD54" s="271"/>
      <c r="AE54" s="100"/>
      <c r="AF54" s="271"/>
      <c r="AG54" s="271"/>
      <c r="AH54" s="271"/>
      <c r="AI54" s="271"/>
      <c r="AJ54" s="100"/>
      <c r="AK54" s="271"/>
      <c r="AL54" s="271"/>
      <c r="AM54" s="271"/>
      <c r="AN54" s="271"/>
      <c r="AO54" s="100"/>
      <c r="AP54" s="271"/>
      <c r="AQ54" s="271"/>
      <c r="AR54" s="271"/>
      <c r="AS54" s="271"/>
      <c r="AT54" s="100"/>
      <c r="AU54" s="271"/>
      <c r="AV54" s="271"/>
      <c r="AW54" s="271"/>
      <c r="AX54" s="271"/>
      <c r="AY54" s="100"/>
      <c r="AZ54" s="271"/>
      <c r="BA54" s="271"/>
      <c r="BB54" s="271"/>
      <c r="BC54" s="271"/>
      <c r="BD54" s="100"/>
      <c r="BE54" s="271"/>
      <c r="BF54" s="271"/>
      <c r="BG54" s="271"/>
      <c r="BH54" s="271"/>
      <c r="BI54" s="100"/>
      <c r="BJ54" s="271"/>
      <c r="BK54" s="271"/>
      <c r="BL54" s="271"/>
      <c r="BM54" s="271"/>
      <c r="BN54" s="100"/>
      <c r="BO54" s="271"/>
      <c r="BP54" s="271"/>
      <c r="BQ54" s="271"/>
      <c r="BR54" s="271"/>
      <c r="BS54" s="100"/>
      <c r="BT54" s="271"/>
      <c r="BU54" s="271"/>
    </row>
    <row r="55" spans="1:73">
      <c r="A55" s="146" t="s">
        <v>98</v>
      </c>
      <c r="B55" s="283"/>
      <c r="C55" s="283"/>
      <c r="D55" s="283"/>
      <c r="E55" s="283"/>
      <c r="F55" s="283" t="s">
        <v>15</v>
      </c>
      <c r="G55" s="283" t="s">
        <v>16</v>
      </c>
      <c r="H55" s="283" t="s">
        <v>17</v>
      </c>
      <c r="I55" s="283" t="s">
        <v>18</v>
      </c>
      <c r="J55" s="283" t="s">
        <v>19</v>
      </c>
      <c r="K55" s="283" t="s">
        <v>20</v>
      </c>
      <c r="L55" s="267" t="s">
        <v>21</v>
      </c>
      <c r="M55" s="267" t="s">
        <v>22</v>
      </c>
      <c r="N55" s="267" t="s">
        <v>23</v>
      </c>
      <c r="O55" s="267" t="s">
        <v>24</v>
      </c>
      <c r="P55" s="283" t="s">
        <v>25</v>
      </c>
      <c r="Q55" s="267" t="s">
        <v>26</v>
      </c>
      <c r="R55" s="267" t="s">
        <v>27</v>
      </c>
      <c r="S55" s="267" t="s">
        <v>28</v>
      </c>
      <c r="T55" s="267" t="s">
        <v>29</v>
      </c>
      <c r="U55" s="283" t="s">
        <v>30</v>
      </c>
      <c r="V55" s="267" t="s">
        <v>31</v>
      </c>
      <c r="W55" s="267" t="s">
        <v>32</v>
      </c>
      <c r="X55" s="267" t="s">
        <v>33</v>
      </c>
      <c r="Y55" s="93" t="str">
        <f>Y1</f>
        <v>4Q15</v>
      </c>
      <c r="Z55" s="283" t="str">
        <f>Z1</f>
        <v>FY15</v>
      </c>
      <c r="AA55" s="267" t="s">
        <v>36</v>
      </c>
      <c r="AB55" s="267" t="s">
        <v>37</v>
      </c>
      <c r="AC55" s="267" t="str">
        <f>AC1</f>
        <v>3Q16</v>
      </c>
      <c r="AD55" s="267" t="s">
        <v>39</v>
      </c>
      <c r="AE55" s="283" t="s">
        <v>40</v>
      </c>
      <c r="AF55" s="267" t="s">
        <v>41</v>
      </c>
      <c r="AG55" s="267" t="s">
        <v>42</v>
      </c>
      <c r="AH55" s="267" t="s">
        <v>43</v>
      </c>
      <c r="AI55" s="267" t="s">
        <v>44</v>
      </c>
      <c r="AJ55" s="283" t="s">
        <v>45</v>
      </c>
      <c r="AK55" s="267" t="s">
        <v>46</v>
      </c>
      <c r="AL55" s="267" t="s">
        <v>47</v>
      </c>
      <c r="AM55" s="267" t="s">
        <v>48</v>
      </c>
      <c r="AN55" s="267" t="s">
        <v>49</v>
      </c>
      <c r="AO55" s="283" t="s">
        <v>50</v>
      </c>
      <c r="AP55" s="267" t="s">
        <v>51</v>
      </c>
      <c r="AQ55" s="267" t="s">
        <v>52</v>
      </c>
      <c r="AR55" s="267" t="str">
        <f>AR1</f>
        <v>3Q19</v>
      </c>
      <c r="AS55" s="267" t="s">
        <v>54</v>
      </c>
      <c r="AT55" s="283" t="s">
        <v>55</v>
      </c>
      <c r="AU55" s="267" t="s">
        <v>56</v>
      </c>
      <c r="AV55" s="267" t="str">
        <f>AV1</f>
        <v>2Q20</v>
      </c>
      <c r="AW55" s="267" t="str">
        <f>AW1</f>
        <v>3Q20</v>
      </c>
      <c r="AX55" s="267" t="str">
        <f>AX1</f>
        <v>4Q20</v>
      </c>
      <c r="AY55" s="283" t="s">
        <v>60</v>
      </c>
      <c r="AZ55" s="267" t="str">
        <f>AZ1</f>
        <v>1Q21</v>
      </c>
      <c r="BA55" s="267" t="s">
        <v>62</v>
      </c>
      <c r="BB55" s="267" t="str">
        <f t="shared" ref="BB55:BG55" si="31">BB1</f>
        <v>3Q21</v>
      </c>
      <c r="BC55" s="267" t="str">
        <f t="shared" si="31"/>
        <v>4Q21</v>
      </c>
      <c r="BD55" s="283" t="str">
        <f t="shared" si="31"/>
        <v>FY21</v>
      </c>
      <c r="BE55" s="267" t="str">
        <f t="shared" si="31"/>
        <v>1Q22</v>
      </c>
      <c r="BF55" s="267" t="str">
        <f t="shared" si="31"/>
        <v>2Q22</v>
      </c>
      <c r="BG55" s="267" t="str">
        <f t="shared" si="31"/>
        <v>3Q22</v>
      </c>
      <c r="BH55" s="267" t="str">
        <f t="shared" ref="BH55:BU55" si="32">BH1</f>
        <v>4Q22</v>
      </c>
      <c r="BI55" s="283" t="str">
        <f t="shared" si="32"/>
        <v>FY22</v>
      </c>
      <c r="BJ55" s="267" t="str">
        <f t="shared" si="32"/>
        <v>1Q23</v>
      </c>
      <c r="BK55" s="267" t="str">
        <f t="shared" si="32"/>
        <v>2Q23</v>
      </c>
      <c r="BL55" s="267" t="str">
        <f t="shared" si="32"/>
        <v>3Q23</v>
      </c>
      <c r="BM55" s="267" t="str">
        <f t="shared" si="32"/>
        <v>4Q23</v>
      </c>
      <c r="BN55" s="283" t="str">
        <f t="shared" si="32"/>
        <v>FY23</v>
      </c>
      <c r="BO55" s="267" t="str">
        <f t="shared" si="32"/>
        <v>1Q24</v>
      </c>
      <c r="BP55" s="267" t="str">
        <f t="shared" si="32"/>
        <v>2Q24</v>
      </c>
      <c r="BQ55" s="267" t="str">
        <f t="shared" si="32"/>
        <v>3Q24</v>
      </c>
      <c r="BR55" s="267" t="str">
        <f t="shared" si="32"/>
        <v>4Q24</v>
      </c>
      <c r="BS55" s="283" t="str">
        <f t="shared" si="32"/>
        <v>FY24</v>
      </c>
      <c r="BT55" s="267" t="str">
        <f t="shared" si="32"/>
        <v>1Q25</v>
      </c>
      <c r="BU55" s="267" t="str">
        <f t="shared" si="32"/>
        <v>2Q25</v>
      </c>
    </row>
    <row r="56" spans="1:73" s="243" customFormat="1">
      <c r="A56" s="240" t="s">
        <v>99</v>
      </c>
      <c r="B56" s="241"/>
      <c r="C56" s="241"/>
      <c r="D56" s="241"/>
      <c r="E56" s="241"/>
      <c r="F56" s="242" t="s">
        <v>15</v>
      </c>
      <c r="G56" s="241">
        <v>40724</v>
      </c>
      <c r="H56" s="241">
        <v>40816</v>
      </c>
      <c r="I56" s="241">
        <v>40908</v>
      </c>
      <c r="J56" s="241">
        <v>40999</v>
      </c>
      <c r="K56" s="242" t="s">
        <v>20</v>
      </c>
      <c r="L56" s="241">
        <v>41090</v>
      </c>
      <c r="M56" s="241">
        <v>41182</v>
      </c>
      <c r="N56" s="241">
        <v>41274</v>
      </c>
      <c r="O56" s="241">
        <v>41364</v>
      </c>
      <c r="P56" s="242" t="s">
        <v>25</v>
      </c>
      <c r="Q56" s="241">
        <v>41455</v>
      </c>
      <c r="R56" s="241">
        <v>41547</v>
      </c>
      <c r="S56" s="241">
        <v>41639</v>
      </c>
      <c r="T56" s="241">
        <v>41729</v>
      </c>
      <c r="U56" s="242">
        <v>41729</v>
      </c>
      <c r="V56" s="241">
        <v>41820</v>
      </c>
      <c r="W56" s="241">
        <v>41912</v>
      </c>
      <c r="X56" s="241">
        <v>42004</v>
      </c>
      <c r="Y56" s="61">
        <v>42094</v>
      </c>
      <c r="Z56" s="242">
        <f>Y56</f>
        <v>42094</v>
      </c>
      <c r="AA56" s="241">
        <v>42185</v>
      </c>
      <c r="AB56" s="241">
        <v>42277</v>
      </c>
      <c r="AC56" s="241">
        <v>42369</v>
      </c>
      <c r="AD56" s="241">
        <v>42460</v>
      </c>
      <c r="AE56" s="242">
        <v>42460</v>
      </c>
      <c r="AF56" s="241">
        <v>42551</v>
      </c>
      <c r="AG56" s="241">
        <v>42643</v>
      </c>
      <c r="AH56" s="241">
        <v>42735</v>
      </c>
      <c r="AI56" s="241">
        <v>42825</v>
      </c>
      <c r="AJ56" s="242">
        <v>42825</v>
      </c>
      <c r="AK56" s="241">
        <v>42916</v>
      </c>
      <c r="AL56" s="241">
        <v>43008</v>
      </c>
      <c r="AM56" s="241">
        <v>43100</v>
      </c>
      <c r="AN56" s="241">
        <v>43190</v>
      </c>
      <c r="AO56" s="242">
        <v>43190</v>
      </c>
      <c r="AP56" s="241">
        <v>43281</v>
      </c>
      <c r="AQ56" s="241">
        <v>43373</v>
      </c>
      <c r="AR56" s="241">
        <v>43465</v>
      </c>
      <c r="AS56" s="241">
        <v>43555</v>
      </c>
      <c r="AT56" s="242">
        <v>43555</v>
      </c>
      <c r="AU56" s="241">
        <v>43646</v>
      </c>
      <c r="AV56" s="241">
        <v>43738</v>
      </c>
      <c r="AW56" s="241">
        <v>43830</v>
      </c>
      <c r="AX56" s="241">
        <v>43921</v>
      </c>
      <c r="AY56" s="242">
        <v>43921</v>
      </c>
      <c r="AZ56" s="241">
        <v>44012</v>
      </c>
      <c r="BA56" s="241">
        <v>44104</v>
      </c>
      <c r="BB56" s="241">
        <v>44196</v>
      </c>
      <c r="BC56" s="241">
        <v>44286</v>
      </c>
      <c r="BD56" s="242">
        <f>BC56</f>
        <v>44286</v>
      </c>
      <c r="BE56" s="241">
        <v>44377</v>
      </c>
      <c r="BF56" s="241">
        <v>44469</v>
      </c>
      <c r="BG56" s="241">
        <v>44561</v>
      </c>
      <c r="BH56" s="241">
        <v>44651</v>
      </c>
      <c r="BI56" s="242">
        <f>BH56</f>
        <v>44651</v>
      </c>
      <c r="BJ56" s="241">
        <v>44742</v>
      </c>
      <c r="BK56" s="241">
        <v>44834</v>
      </c>
      <c r="BL56" s="241">
        <v>44926</v>
      </c>
      <c r="BM56" s="241">
        <v>45016</v>
      </c>
      <c r="BN56" s="242">
        <f>BM56</f>
        <v>45016</v>
      </c>
      <c r="BO56" s="241">
        <v>45107</v>
      </c>
      <c r="BP56" s="241">
        <v>45199</v>
      </c>
      <c r="BQ56" s="241">
        <v>45291</v>
      </c>
      <c r="BR56" s="241">
        <v>45382</v>
      </c>
      <c r="BS56" s="242">
        <f>BR56</f>
        <v>45382</v>
      </c>
      <c r="BT56" s="241">
        <v>45473</v>
      </c>
      <c r="BU56" s="241">
        <v>45565</v>
      </c>
    </row>
    <row r="57" spans="1:73">
      <c r="B57" s="284"/>
      <c r="C57" s="284"/>
      <c r="D57" s="284"/>
      <c r="E57" s="284"/>
      <c r="F57" s="285"/>
      <c r="G57" s="284"/>
      <c r="H57" s="284"/>
      <c r="I57" s="284"/>
      <c r="J57" s="284"/>
      <c r="K57" s="285"/>
      <c r="L57" s="284"/>
      <c r="M57" s="284"/>
      <c r="N57" s="284"/>
      <c r="O57" s="284"/>
      <c r="P57" s="285"/>
      <c r="Q57" s="284"/>
      <c r="R57" s="284"/>
      <c r="S57" s="284"/>
      <c r="T57" s="284"/>
      <c r="U57" s="285"/>
      <c r="V57" s="284"/>
      <c r="W57" s="284"/>
      <c r="X57" s="284"/>
      <c r="Y57" s="80"/>
      <c r="Z57" s="285"/>
      <c r="AA57" s="284"/>
      <c r="AB57" s="284"/>
      <c r="AC57" s="284"/>
      <c r="AD57" s="284"/>
      <c r="AE57" s="285"/>
      <c r="AF57" s="284"/>
      <c r="AG57" s="284"/>
      <c r="AH57" s="284"/>
      <c r="AI57" s="284"/>
      <c r="AJ57" s="285"/>
      <c r="AK57" s="284"/>
      <c r="AL57" s="284"/>
      <c r="AM57" s="284"/>
      <c r="AN57" s="284"/>
      <c r="AO57" s="285"/>
      <c r="AP57" s="284"/>
      <c r="AQ57" s="284"/>
      <c r="AR57" s="284"/>
      <c r="AS57" s="284"/>
      <c r="AT57" s="285"/>
      <c r="AU57" s="284"/>
      <c r="AV57" s="284"/>
      <c r="AW57" s="284"/>
      <c r="AX57" s="284"/>
      <c r="AY57" s="285"/>
      <c r="AZ57" s="284"/>
      <c r="BA57" s="284"/>
      <c r="BB57" s="284"/>
      <c r="BC57" s="284"/>
      <c r="BD57" s="285"/>
      <c r="BE57" s="284"/>
      <c r="BF57" s="284"/>
      <c r="BG57" s="284"/>
      <c r="BH57" s="284"/>
      <c r="BI57" s="285"/>
      <c r="BJ57" s="284"/>
      <c r="BK57" s="284"/>
      <c r="BL57" s="284"/>
      <c r="BM57" s="284"/>
      <c r="BN57" s="285"/>
      <c r="BO57" s="284"/>
      <c r="BP57" s="284"/>
      <c r="BQ57" s="284"/>
      <c r="BR57" s="284"/>
      <c r="BS57" s="285"/>
      <c r="BT57" s="284"/>
      <c r="BU57" s="284"/>
    </row>
    <row r="58" spans="1:73">
      <c r="A58" s="67" t="s">
        <v>100</v>
      </c>
      <c r="F58" s="100"/>
      <c r="K58" s="100"/>
      <c r="L58" s="75"/>
      <c r="M58" s="75"/>
      <c r="N58" s="75"/>
      <c r="O58" s="75"/>
      <c r="P58" s="100"/>
      <c r="Q58" s="75"/>
      <c r="R58" s="75"/>
      <c r="S58" s="75"/>
      <c r="T58" s="75"/>
      <c r="U58" s="100"/>
      <c r="V58" s="75"/>
      <c r="W58" s="75"/>
      <c r="X58" s="75"/>
      <c r="Y58" s="71"/>
      <c r="Z58" s="100"/>
      <c r="AA58" s="75"/>
      <c r="AB58" s="75"/>
      <c r="AC58" s="75"/>
      <c r="AD58" s="75"/>
      <c r="AE58" s="100"/>
      <c r="AF58" s="75"/>
      <c r="AG58" s="75"/>
      <c r="AH58" s="75"/>
      <c r="AI58" s="75"/>
      <c r="AJ58" s="100"/>
      <c r="AK58" s="75"/>
      <c r="AL58" s="75"/>
      <c r="AM58" s="75"/>
      <c r="AN58" s="75"/>
      <c r="AO58" s="100"/>
      <c r="AP58" s="75"/>
      <c r="AQ58" s="75"/>
      <c r="AR58" s="75"/>
      <c r="AS58" s="75"/>
      <c r="AT58" s="100"/>
      <c r="AU58" s="75"/>
      <c r="AV58" s="75"/>
      <c r="AW58" s="75"/>
      <c r="AX58" s="75"/>
      <c r="AY58" s="100"/>
      <c r="AZ58" s="75"/>
      <c r="BA58" s="75"/>
      <c r="BB58" s="75"/>
      <c r="BC58" s="75"/>
      <c r="BD58" s="100"/>
      <c r="BE58" s="75"/>
      <c r="BF58" s="75"/>
      <c r="BG58" s="75"/>
      <c r="BH58" s="75"/>
      <c r="BI58" s="100"/>
      <c r="BJ58" s="75"/>
      <c r="BK58" s="75"/>
      <c r="BL58" s="75"/>
      <c r="BM58" s="75"/>
      <c r="BN58" s="100"/>
      <c r="BO58" s="75"/>
      <c r="BP58" s="75"/>
      <c r="BQ58" s="75"/>
      <c r="BR58" s="75"/>
      <c r="BS58" s="100"/>
      <c r="BT58" s="75"/>
      <c r="BU58" s="75"/>
    </row>
    <row r="59" spans="1:73">
      <c r="A59" s="67"/>
      <c r="F59" s="100"/>
      <c r="K59" s="100"/>
      <c r="L59" s="75"/>
      <c r="M59" s="75"/>
      <c r="N59" s="75"/>
      <c r="O59" s="75"/>
      <c r="P59" s="100"/>
      <c r="Q59" s="75"/>
      <c r="R59" s="75"/>
      <c r="S59" s="75"/>
      <c r="T59" s="75"/>
      <c r="U59" s="100"/>
      <c r="V59" s="75"/>
      <c r="W59" s="75"/>
      <c r="X59" s="75"/>
      <c r="Y59" s="71"/>
      <c r="Z59" s="100"/>
      <c r="AA59" s="75"/>
      <c r="AB59" s="75"/>
      <c r="AC59" s="75"/>
      <c r="AD59" s="75"/>
      <c r="AE59" s="100"/>
      <c r="AF59" s="75"/>
      <c r="AG59" s="75"/>
      <c r="AH59" s="75"/>
      <c r="AI59" s="75"/>
      <c r="AJ59" s="100"/>
      <c r="AK59" s="75"/>
      <c r="AL59" s="75"/>
      <c r="AM59" s="75"/>
      <c r="AN59" s="75"/>
      <c r="AO59" s="100"/>
      <c r="AP59" s="75"/>
      <c r="AQ59" s="75"/>
      <c r="AR59" s="75"/>
      <c r="AS59" s="75"/>
      <c r="AT59" s="100"/>
      <c r="AU59" s="75"/>
      <c r="AV59" s="75"/>
      <c r="AW59" s="75"/>
      <c r="AX59" s="75"/>
      <c r="AY59" s="100"/>
      <c r="AZ59" s="75"/>
      <c r="BA59" s="75"/>
      <c r="BB59" s="75"/>
      <c r="BC59" s="75"/>
      <c r="BD59" s="100"/>
      <c r="BE59" s="75"/>
      <c r="BF59" s="75"/>
      <c r="BG59" s="75"/>
      <c r="BH59" s="75"/>
      <c r="BI59" s="100"/>
      <c r="BJ59" s="75"/>
      <c r="BK59" s="75"/>
      <c r="BL59" s="75"/>
      <c r="BM59" s="75"/>
      <c r="BN59" s="100"/>
      <c r="BO59" s="75"/>
      <c r="BP59" s="75"/>
      <c r="BQ59" s="75"/>
      <c r="BR59" s="75"/>
      <c r="BS59" s="100"/>
      <c r="BT59" s="75"/>
      <c r="BU59" s="75"/>
    </row>
    <row r="60" spans="1:73">
      <c r="A60" s="67" t="s">
        <v>101</v>
      </c>
      <c r="F60" s="100"/>
      <c r="K60" s="100"/>
      <c r="L60" s="75"/>
      <c r="M60" s="75"/>
      <c r="N60" s="75"/>
      <c r="O60" s="75"/>
      <c r="P60" s="100"/>
      <c r="Q60" s="75"/>
      <c r="R60" s="75"/>
      <c r="S60" s="75"/>
      <c r="T60" s="75"/>
      <c r="U60" s="100"/>
      <c r="V60" s="75"/>
      <c r="W60" s="75"/>
      <c r="X60" s="75"/>
      <c r="Y60" s="71"/>
      <c r="Z60" s="100"/>
      <c r="AA60" s="75"/>
      <c r="AB60" s="75"/>
      <c r="AC60" s="75"/>
      <c r="AD60" s="75"/>
      <c r="AE60" s="100"/>
      <c r="AF60" s="75"/>
      <c r="AG60" s="75"/>
      <c r="AH60" s="75"/>
      <c r="AI60" s="75"/>
      <c r="AJ60" s="100"/>
      <c r="AK60" s="75"/>
      <c r="AL60" s="75"/>
      <c r="AM60" s="75"/>
      <c r="AN60" s="75"/>
      <c r="AO60" s="100"/>
      <c r="AP60" s="75"/>
      <c r="AQ60" s="75"/>
      <c r="AR60" s="75"/>
      <c r="AS60" s="75"/>
      <c r="AT60" s="100"/>
      <c r="AU60" s="75"/>
      <c r="AV60" s="75"/>
      <c r="AW60" s="75"/>
      <c r="AX60" s="75"/>
      <c r="AY60" s="100"/>
      <c r="AZ60" s="75"/>
      <c r="BA60" s="75"/>
      <c r="BB60" s="75"/>
      <c r="BC60" s="75"/>
      <c r="BD60" s="100"/>
      <c r="BE60" s="75"/>
      <c r="BF60" s="75"/>
      <c r="BG60" s="75"/>
      <c r="BH60" s="75"/>
      <c r="BI60" s="100"/>
      <c r="BJ60" s="75"/>
      <c r="BK60" s="75"/>
      <c r="BL60" s="75"/>
      <c r="BM60" s="75"/>
      <c r="BN60" s="100"/>
      <c r="BO60" s="75"/>
      <c r="BP60" s="75"/>
      <c r="BQ60" s="75"/>
      <c r="BR60" s="75"/>
      <c r="BS60" s="100"/>
      <c r="BT60" s="75"/>
      <c r="BU60" s="75"/>
    </row>
    <row r="61" spans="1:73" outlineLevel="1">
      <c r="A61" s="81" t="s">
        <v>102</v>
      </c>
      <c r="F61" s="100">
        <v>348.5</v>
      </c>
      <c r="G61" s="75">
        <v>333.9</v>
      </c>
      <c r="H61" s="75">
        <v>336.7</v>
      </c>
      <c r="I61" s="75">
        <v>354.4</v>
      </c>
      <c r="J61" s="75">
        <v>391.4</v>
      </c>
      <c r="K61" s="100">
        <v>391.4</v>
      </c>
      <c r="L61" s="75">
        <v>534</v>
      </c>
      <c r="M61" s="75">
        <v>382</v>
      </c>
      <c r="N61" s="75">
        <v>354</v>
      </c>
      <c r="O61" s="75">
        <v>339</v>
      </c>
      <c r="P61" s="100">
        <v>339</v>
      </c>
      <c r="Q61" s="75">
        <v>362</v>
      </c>
      <c r="R61" s="75">
        <v>279.3</v>
      </c>
      <c r="S61" s="75">
        <v>278</v>
      </c>
      <c r="T61" s="75">
        <v>244.5</v>
      </c>
      <c r="U61" s="100">
        <v>244.5</v>
      </c>
      <c r="V61" s="75">
        <v>345.1</v>
      </c>
      <c r="W61" s="75">
        <v>230.9</v>
      </c>
      <c r="X61" s="75">
        <v>375.9</v>
      </c>
      <c r="Y61" s="71">
        <v>298</v>
      </c>
      <c r="Z61" s="100">
        <v>298</v>
      </c>
      <c r="AA61" s="75">
        <v>383.9</v>
      </c>
      <c r="AB61" s="75">
        <v>351.5</v>
      </c>
      <c r="AC61" s="75">
        <v>355.2</v>
      </c>
      <c r="AD61" s="75">
        <v>950</v>
      </c>
      <c r="AE61" s="100">
        <v>950</v>
      </c>
      <c r="AF61" s="75">
        <v>421</v>
      </c>
      <c r="AG61" s="75">
        <v>431</v>
      </c>
      <c r="AH61" s="75">
        <v>552</v>
      </c>
      <c r="AI61" s="75">
        <v>555</v>
      </c>
      <c r="AJ61" s="100">
        <v>555</v>
      </c>
      <c r="AK61" s="75">
        <v>611</v>
      </c>
      <c r="AL61" s="75">
        <v>654</v>
      </c>
      <c r="AM61" s="75">
        <v>761</v>
      </c>
      <c r="AN61" s="75">
        <v>751</v>
      </c>
      <c r="AO61" s="100">
        <v>751</v>
      </c>
      <c r="AP61" s="75">
        <v>674</v>
      </c>
      <c r="AQ61" s="75">
        <v>766</v>
      </c>
      <c r="AR61" s="75">
        <v>752</v>
      </c>
      <c r="AS61" s="75">
        <v>1045</v>
      </c>
      <c r="AT61" s="100">
        <v>1045</v>
      </c>
      <c r="AU61" s="75">
        <v>821</v>
      </c>
      <c r="AV61" s="75">
        <v>717</v>
      </c>
      <c r="AW61" s="75">
        <v>739</v>
      </c>
      <c r="AX61" s="75">
        <v>1146</v>
      </c>
      <c r="AY61" s="100">
        <f>AX61</f>
        <v>1146</v>
      </c>
      <c r="AZ61" s="75">
        <v>1291</v>
      </c>
      <c r="BA61" s="75">
        <v>860</v>
      </c>
      <c r="BB61" s="75">
        <v>988</v>
      </c>
      <c r="BC61" s="75">
        <v>934</v>
      </c>
      <c r="BD61" s="100">
        <f>BC61</f>
        <v>934</v>
      </c>
      <c r="BE61" s="75">
        <v>901</v>
      </c>
      <c r="BF61" s="75">
        <v>700</v>
      </c>
      <c r="BG61" s="75">
        <v>808</v>
      </c>
      <c r="BH61" s="75">
        <v>1650</v>
      </c>
      <c r="BI61" s="100">
        <f>BH61</f>
        <v>1650</v>
      </c>
      <c r="BJ61" s="75">
        <v>706</v>
      </c>
      <c r="BK61" s="75">
        <v>715</v>
      </c>
      <c r="BL61" s="75">
        <v>1079</v>
      </c>
      <c r="BM61" s="75">
        <v>866</v>
      </c>
      <c r="BN61" s="100">
        <f>BM61</f>
        <v>866</v>
      </c>
      <c r="BO61" s="75">
        <v>1904</v>
      </c>
      <c r="BP61" s="75">
        <v>908</v>
      </c>
      <c r="BQ61" s="75">
        <v>906</v>
      </c>
      <c r="BR61" s="75">
        <v>1081</v>
      </c>
      <c r="BS61" s="100">
        <f>BR61</f>
        <v>1081</v>
      </c>
      <c r="BT61" s="75">
        <v>919</v>
      </c>
      <c r="BU61" s="75">
        <v>973</v>
      </c>
    </row>
    <row r="62" spans="1:73" outlineLevel="1">
      <c r="A62" s="81" t="s">
        <v>103</v>
      </c>
      <c r="F62" s="100">
        <v>713.4</v>
      </c>
      <c r="G62" s="75">
        <v>874.4</v>
      </c>
      <c r="H62" s="75">
        <v>1019.9</v>
      </c>
      <c r="I62" s="75">
        <v>759.7</v>
      </c>
      <c r="J62" s="75">
        <v>752</v>
      </c>
      <c r="K62" s="100">
        <v>752</v>
      </c>
      <c r="L62" s="75">
        <v>853</v>
      </c>
      <c r="M62" s="75">
        <v>961</v>
      </c>
      <c r="N62" s="75">
        <v>892</v>
      </c>
      <c r="O62" s="75">
        <v>915</v>
      </c>
      <c r="P62" s="100">
        <v>915</v>
      </c>
      <c r="Q62" s="75">
        <v>787</v>
      </c>
      <c r="R62" s="75">
        <v>584.5</v>
      </c>
      <c r="S62" s="75">
        <v>790</v>
      </c>
      <c r="T62" s="75">
        <v>2160.3000000000002</v>
      </c>
      <c r="U62" s="100">
        <v>2160.3000000000002</v>
      </c>
      <c r="V62" s="75">
        <v>2037.6</v>
      </c>
      <c r="W62" s="75">
        <v>1727.1</v>
      </c>
      <c r="X62" s="75">
        <v>1638.7</v>
      </c>
      <c r="Y62" s="71">
        <v>2618</v>
      </c>
      <c r="Z62" s="100">
        <v>2618</v>
      </c>
      <c r="AA62" s="75">
        <v>2356.5</v>
      </c>
      <c r="AB62" s="75">
        <v>2285.5</v>
      </c>
      <c r="AC62" s="75">
        <v>2253.3000000000002</v>
      </c>
      <c r="AD62" s="75">
        <v>8</v>
      </c>
      <c r="AE62" s="100">
        <v>8</v>
      </c>
      <c r="AF62" s="75">
        <v>2</v>
      </c>
      <c r="AG62" s="75">
        <v>65</v>
      </c>
      <c r="AH62" s="75">
        <v>63</v>
      </c>
      <c r="AI62" s="75">
        <v>66</v>
      </c>
      <c r="AJ62" s="100">
        <v>66</v>
      </c>
      <c r="AK62" s="75">
        <v>65</v>
      </c>
      <c r="AL62" s="75">
        <v>4</v>
      </c>
      <c r="AM62" s="75">
        <v>17</v>
      </c>
      <c r="AN62" s="75">
        <v>316</v>
      </c>
      <c r="AO62" s="100">
        <v>316</v>
      </c>
      <c r="AP62" s="75">
        <v>251</v>
      </c>
      <c r="AQ62" s="75">
        <v>7</v>
      </c>
      <c r="AR62" s="75">
        <v>185</v>
      </c>
      <c r="AS62" s="75">
        <v>785</v>
      </c>
      <c r="AT62" s="100">
        <v>785</v>
      </c>
      <c r="AU62" s="75">
        <v>919</v>
      </c>
      <c r="AV62" s="75">
        <v>1549</v>
      </c>
      <c r="AW62" s="75">
        <v>792</v>
      </c>
      <c r="AX62" s="75">
        <v>107</v>
      </c>
      <c r="AY62" s="100">
        <f t="shared" ref="AY62:AY68" si="33">AX62</f>
        <v>107</v>
      </c>
      <c r="AZ62" s="75">
        <v>2</v>
      </c>
      <c r="BA62" s="75">
        <v>545</v>
      </c>
      <c r="BB62" s="75">
        <v>477</v>
      </c>
      <c r="BC62" s="75">
        <v>308</v>
      </c>
      <c r="BD62" s="100">
        <f t="shared" ref="BD62:BD68" si="34">BC62</f>
        <v>308</v>
      </c>
      <c r="BE62" s="75">
        <v>757</v>
      </c>
      <c r="BF62" s="75">
        <v>668</v>
      </c>
      <c r="BG62" s="75">
        <v>940</v>
      </c>
      <c r="BH62" s="75">
        <v>728</v>
      </c>
      <c r="BI62" s="100">
        <f t="shared" ref="BI62:BI68" si="35">BH62</f>
        <v>728</v>
      </c>
      <c r="BJ62" s="75">
        <v>508</v>
      </c>
      <c r="BK62" s="75">
        <v>158</v>
      </c>
      <c r="BL62" s="75">
        <v>137</v>
      </c>
      <c r="BM62" s="75">
        <v>392</v>
      </c>
      <c r="BN62" s="100">
        <f t="shared" ref="BN62:BN68" si="36">BM62</f>
        <v>392</v>
      </c>
      <c r="BO62" s="75">
        <v>414</v>
      </c>
      <c r="BP62" s="75">
        <v>674</v>
      </c>
      <c r="BQ62" s="75">
        <v>259</v>
      </c>
      <c r="BR62" s="75">
        <v>456</v>
      </c>
      <c r="BS62" s="100">
        <f t="shared" ref="BS62:BS68" si="37">BR62</f>
        <v>456</v>
      </c>
      <c r="BT62" s="75">
        <v>532</v>
      </c>
      <c r="BU62" s="75">
        <v>966</v>
      </c>
    </row>
    <row r="63" spans="1:73" outlineLevel="1">
      <c r="A63" s="81" t="s">
        <v>104</v>
      </c>
      <c r="F63" s="100">
        <v>1837.8</v>
      </c>
      <c r="G63" s="75">
        <v>2035.6</v>
      </c>
      <c r="H63" s="75">
        <v>2084.4</v>
      </c>
      <c r="I63" s="75">
        <v>2162.3000000000002</v>
      </c>
      <c r="J63" s="75">
        <v>2258</v>
      </c>
      <c r="K63" s="100">
        <v>2258</v>
      </c>
      <c r="L63" s="75">
        <v>2306</v>
      </c>
      <c r="M63" s="75">
        <v>2397</v>
      </c>
      <c r="N63" s="75">
        <v>2426</v>
      </c>
      <c r="O63" s="75">
        <v>2594</v>
      </c>
      <c r="P63" s="100">
        <v>2594</v>
      </c>
      <c r="Q63" s="75">
        <v>2738</v>
      </c>
      <c r="R63" s="75">
        <v>2757.7</v>
      </c>
      <c r="S63" s="75">
        <v>2828</v>
      </c>
      <c r="T63" s="75">
        <v>3035.2</v>
      </c>
      <c r="U63" s="100">
        <v>3035.2</v>
      </c>
      <c r="V63" s="75">
        <v>3186</v>
      </c>
      <c r="W63" s="75">
        <v>3226.2</v>
      </c>
      <c r="X63" s="75">
        <v>3275.8</v>
      </c>
      <c r="Y63" s="71">
        <v>3266</v>
      </c>
      <c r="Z63" s="100">
        <v>3266</v>
      </c>
      <c r="AA63" s="75">
        <v>3429.7</v>
      </c>
      <c r="AB63" s="75">
        <v>3427</v>
      </c>
      <c r="AC63" s="75">
        <v>3455.3</v>
      </c>
      <c r="AD63" s="75">
        <v>3634</v>
      </c>
      <c r="AE63" s="100">
        <v>3634</v>
      </c>
      <c r="AF63" s="75">
        <v>3664</v>
      </c>
      <c r="AG63" s="75">
        <v>3761</v>
      </c>
      <c r="AH63" s="75">
        <v>3566</v>
      </c>
      <c r="AI63" s="75">
        <v>3488</v>
      </c>
      <c r="AJ63" s="100">
        <v>3488</v>
      </c>
      <c r="AK63" s="75">
        <v>3488</v>
      </c>
      <c r="AL63" s="75">
        <v>3755</v>
      </c>
      <c r="AM63" s="75">
        <v>3798</v>
      </c>
      <c r="AN63" s="75">
        <v>3835</v>
      </c>
      <c r="AO63" s="100">
        <v>3835</v>
      </c>
      <c r="AP63" s="75">
        <v>3976</v>
      </c>
      <c r="AQ63" s="75">
        <v>3940</v>
      </c>
      <c r="AR63" s="75">
        <v>3910</v>
      </c>
      <c r="AS63" s="75">
        <v>3955</v>
      </c>
      <c r="AT63" s="100">
        <v>3955</v>
      </c>
      <c r="AU63" s="75">
        <v>4064</v>
      </c>
      <c r="AV63" s="75">
        <v>3910</v>
      </c>
      <c r="AW63" s="75">
        <v>4085</v>
      </c>
      <c r="AX63" s="75">
        <v>4047</v>
      </c>
      <c r="AY63" s="100">
        <f t="shared" si="33"/>
        <v>4047</v>
      </c>
      <c r="AZ63" s="75">
        <v>4009</v>
      </c>
      <c r="BA63" s="75">
        <v>3827</v>
      </c>
      <c r="BB63" s="75">
        <v>4096</v>
      </c>
      <c r="BC63" s="75">
        <v>4098</v>
      </c>
      <c r="BD63" s="100">
        <f t="shared" si="34"/>
        <v>4098</v>
      </c>
      <c r="BE63" s="75">
        <v>4118</v>
      </c>
      <c r="BF63" s="75">
        <v>4416</v>
      </c>
      <c r="BG63" s="75">
        <v>4596</v>
      </c>
      <c r="BH63" s="75">
        <v>4501</v>
      </c>
      <c r="BI63" s="100">
        <f t="shared" si="35"/>
        <v>4501</v>
      </c>
      <c r="BJ63" s="75">
        <v>4536</v>
      </c>
      <c r="BK63" s="75">
        <v>4576</v>
      </c>
      <c r="BL63" s="75">
        <v>4947</v>
      </c>
      <c r="BM63" s="75">
        <v>4992</v>
      </c>
      <c r="BN63" s="100">
        <f t="shared" si="36"/>
        <v>4992</v>
      </c>
      <c r="BO63" s="75">
        <v>5055</v>
      </c>
      <c r="BP63" s="75">
        <v>5092</v>
      </c>
      <c r="BQ63" s="75">
        <v>5329</v>
      </c>
      <c r="BR63" s="75">
        <v>5328</v>
      </c>
      <c r="BS63" s="100">
        <f t="shared" si="37"/>
        <v>5328</v>
      </c>
      <c r="BT63" s="75">
        <v>5621</v>
      </c>
      <c r="BU63" s="75">
        <v>5911</v>
      </c>
    </row>
    <row r="64" spans="1:73" outlineLevel="1">
      <c r="A64" s="81" t="s">
        <v>105</v>
      </c>
      <c r="F64" s="100">
        <v>154.6</v>
      </c>
      <c r="G64" s="75">
        <v>118.2</v>
      </c>
      <c r="H64" s="75">
        <v>128.30000000000001</v>
      </c>
      <c r="I64" s="75">
        <v>127</v>
      </c>
      <c r="J64" s="75">
        <v>157.80000000000001</v>
      </c>
      <c r="K64" s="100">
        <v>157.80000000000001</v>
      </c>
      <c r="L64" s="75">
        <v>327</v>
      </c>
      <c r="M64" s="75">
        <v>174</v>
      </c>
      <c r="N64" s="75">
        <v>142</v>
      </c>
      <c r="O64" s="75">
        <v>200</v>
      </c>
      <c r="P64" s="100">
        <v>200</v>
      </c>
      <c r="Q64" s="75">
        <v>428</v>
      </c>
      <c r="R64" s="75">
        <v>178.4</v>
      </c>
      <c r="S64" s="75">
        <v>911</v>
      </c>
      <c r="T64" s="75">
        <v>193.7</v>
      </c>
      <c r="U64" s="100">
        <v>193.7</v>
      </c>
      <c r="V64" s="75">
        <v>1111.5</v>
      </c>
      <c r="W64" s="75">
        <v>74.900000000000006</v>
      </c>
      <c r="X64" s="75">
        <v>457.3</v>
      </c>
      <c r="Y64" s="71">
        <v>244</v>
      </c>
      <c r="Z64" s="100">
        <v>239.9</v>
      </c>
      <c r="AA64" s="75">
        <v>935.9</v>
      </c>
      <c r="AB64" s="75">
        <v>596.20000000000005</v>
      </c>
      <c r="AC64" s="75">
        <v>1231.7</v>
      </c>
      <c r="AD64" s="75">
        <v>3393</v>
      </c>
      <c r="AE64" s="100">
        <v>3393</v>
      </c>
      <c r="AF64" s="75">
        <v>3591</v>
      </c>
      <c r="AG64" s="75">
        <v>4347</v>
      </c>
      <c r="AH64" s="75">
        <v>5105</v>
      </c>
      <c r="AI64" s="75">
        <v>6421</v>
      </c>
      <c r="AJ64" s="100">
        <v>6421</v>
      </c>
      <c r="AK64" s="75">
        <v>4254</v>
      </c>
      <c r="AL64" s="75">
        <v>4473</v>
      </c>
      <c r="AM64" s="75">
        <v>4977</v>
      </c>
      <c r="AN64" s="75">
        <v>5490</v>
      </c>
      <c r="AO64" s="100">
        <v>5490</v>
      </c>
      <c r="AP64" s="75">
        <v>4676</v>
      </c>
      <c r="AQ64" s="75">
        <v>3892</v>
      </c>
      <c r="AR64" s="75">
        <v>4235</v>
      </c>
      <c r="AS64" s="75">
        <v>4208</v>
      </c>
      <c r="AT64" s="100">
        <v>4208</v>
      </c>
      <c r="AU64" s="75">
        <v>4406</v>
      </c>
      <c r="AV64" s="75">
        <v>4301</v>
      </c>
      <c r="AW64" s="75">
        <v>3650</v>
      </c>
      <c r="AX64" s="75">
        <v>3465</v>
      </c>
      <c r="AY64" s="100">
        <f t="shared" si="33"/>
        <v>3465</v>
      </c>
      <c r="AZ64" s="75">
        <v>3907</v>
      </c>
      <c r="BA64" s="75">
        <v>4932</v>
      </c>
      <c r="BB64" s="75">
        <v>6862</v>
      </c>
      <c r="BC64" s="75">
        <v>3973</v>
      </c>
      <c r="BD64" s="100">
        <f t="shared" si="34"/>
        <v>3973</v>
      </c>
      <c r="BE64" s="75">
        <v>4019</v>
      </c>
      <c r="BF64" s="75">
        <v>5211</v>
      </c>
      <c r="BG64" s="75">
        <v>6122</v>
      </c>
      <c r="BH64" s="75">
        <v>3998</v>
      </c>
      <c r="BI64" s="100">
        <f t="shared" si="35"/>
        <v>3998</v>
      </c>
      <c r="BJ64" s="75">
        <v>4114</v>
      </c>
      <c r="BK64" s="75">
        <v>5255</v>
      </c>
      <c r="BL64" s="75">
        <v>5692</v>
      </c>
      <c r="BM64" s="75">
        <v>4487</v>
      </c>
      <c r="BN64" s="100">
        <f t="shared" si="36"/>
        <v>4487</v>
      </c>
      <c r="BO64" s="75">
        <v>4750</v>
      </c>
      <c r="BP64" s="75">
        <v>5273</v>
      </c>
      <c r="BQ64" s="75">
        <v>4009</v>
      </c>
      <c r="BR64" s="75">
        <v>3776</v>
      </c>
      <c r="BS64" s="100">
        <f t="shared" si="37"/>
        <v>3776</v>
      </c>
      <c r="BT64" s="75">
        <v>3898</v>
      </c>
      <c r="BU64" s="75">
        <v>4271</v>
      </c>
    </row>
    <row r="65" spans="1:73" outlineLevel="1">
      <c r="A65" s="81" t="s">
        <v>106</v>
      </c>
      <c r="F65" s="100">
        <v>164</v>
      </c>
      <c r="G65" s="75">
        <v>385</v>
      </c>
      <c r="H65" s="75">
        <v>245.4</v>
      </c>
      <c r="I65" s="75">
        <v>259.7</v>
      </c>
      <c r="J65" s="75">
        <v>305</v>
      </c>
      <c r="K65" s="100">
        <v>305</v>
      </c>
      <c r="L65" s="75">
        <v>337</v>
      </c>
      <c r="M65" s="75">
        <v>395</v>
      </c>
      <c r="N65" s="75">
        <v>642</v>
      </c>
      <c r="O65" s="75">
        <v>900</v>
      </c>
      <c r="P65" s="100">
        <v>900</v>
      </c>
      <c r="Q65" s="75">
        <v>760</v>
      </c>
      <c r="R65" s="75">
        <v>742</v>
      </c>
      <c r="S65" s="75">
        <v>487</v>
      </c>
      <c r="T65" s="75">
        <v>570.6</v>
      </c>
      <c r="U65" s="100">
        <v>570.6</v>
      </c>
      <c r="V65" s="75">
        <v>725.5</v>
      </c>
      <c r="W65" s="75">
        <v>683.4</v>
      </c>
      <c r="X65" s="75">
        <v>743.8</v>
      </c>
      <c r="Y65" s="71">
        <v>434</v>
      </c>
      <c r="Z65" s="100">
        <v>434</v>
      </c>
      <c r="AA65" s="75">
        <v>326.7</v>
      </c>
      <c r="AB65" s="75">
        <v>590.4</v>
      </c>
      <c r="AC65" s="75">
        <v>726.2</v>
      </c>
      <c r="AD65" s="75">
        <v>619</v>
      </c>
      <c r="AE65" s="100">
        <v>619</v>
      </c>
      <c r="AF65" s="75">
        <v>1129</v>
      </c>
      <c r="AG65" s="75">
        <v>929</v>
      </c>
      <c r="AH65" s="75">
        <v>870</v>
      </c>
      <c r="AI65" s="75">
        <v>695</v>
      </c>
      <c r="AJ65" s="100">
        <v>695</v>
      </c>
      <c r="AK65" s="75">
        <v>321</v>
      </c>
      <c r="AL65" s="75">
        <v>536</v>
      </c>
      <c r="AM65" s="75">
        <v>613</v>
      </c>
      <c r="AN65" s="75">
        <v>661</v>
      </c>
      <c r="AO65" s="100">
        <v>661</v>
      </c>
      <c r="AP65" s="75">
        <v>1275</v>
      </c>
      <c r="AQ65" s="75">
        <v>293</v>
      </c>
      <c r="AR65" s="75">
        <v>1320</v>
      </c>
      <c r="AS65" s="75">
        <v>1446</v>
      </c>
      <c r="AT65" s="100">
        <v>1446</v>
      </c>
      <c r="AU65" s="75">
        <v>1235</v>
      </c>
      <c r="AV65" s="75">
        <v>1446</v>
      </c>
      <c r="AW65" s="75">
        <v>1039</v>
      </c>
      <c r="AX65" s="75">
        <v>1347</v>
      </c>
      <c r="AY65" s="100">
        <f t="shared" si="33"/>
        <v>1347</v>
      </c>
      <c r="AZ65" s="75">
        <v>1723</v>
      </c>
      <c r="BA65" s="75">
        <v>1833</v>
      </c>
      <c r="BB65" s="75">
        <v>795</v>
      </c>
      <c r="BC65" s="75">
        <v>1781</v>
      </c>
      <c r="BD65" s="100">
        <f t="shared" si="34"/>
        <v>1781</v>
      </c>
      <c r="BE65" s="75">
        <v>1753</v>
      </c>
      <c r="BF65" s="75">
        <v>1623</v>
      </c>
      <c r="BG65" s="75">
        <v>1250</v>
      </c>
      <c r="BH65" s="75">
        <v>1065</v>
      </c>
      <c r="BI65" s="100">
        <f t="shared" si="35"/>
        <v>1065</v>
      </c>
      <c r="BJ65" s="75">
        <v>1489</v>
      </c>
      <c r="BK65" s="75">
        <v>1322</v>
      </c>
      <c r="BL65" s="75">
        <v>1242</v>
      </c>
      <c r="BM65" s="75">
        <v>405</v>
      </c>
      <c r="BN65" s="100">
        <f t="shared" si="36"/>
        <v>405</v>
      </c>
      <c r="BO65" s="75">
        <v>297</v>
      </c>
      <c r="BP65" s="75">
        <v>271</v>
      </c>
      <c r="BQ65" s="75">
        <v>254</v>
      </c>
      <c r="BR65" s="75">
        <v>320</v>
      </c>
      <c r="BS65" s="100">
        <f t="shared" si="37"/>
        <v>320</v>
      </c>
      <c r="BT65" s="75">
        <v>289</v>
      </c>
      <c r="BU65" s="75">
        <v>442</v>
      </c>
    </row>
    <row r="66" spans="1:73" outlineLevel="1">
      <c r="A66" s="81" t="s">
        <v>107</v>
      </c>
      <c r="F66" s="100">
        <v>302.5</v>
      </c>
      <c r="G66" s="75">
        <v>366.5</v>
      </c>
      <c r="H66" s="75">
        <v>401.8</v>
      </c>
      <c r="I66" s="75">
        <v>383.2</v>
      </c>
      <c r="J66" s="75">
        <v>441.3</v>
      </c>
      <c r="K66" s="100">
        <v>441.3</v>
      </c>
      <c r="L66" s="75">
        <v>483</v>
      </c>
      <c r="M66" s="75">
        <v>596</v>
      </c>
      <c r="N66" s="75">
        <v>579</v>
      </c>
      <c r="O66" s="75">
        <v>578</v>
      </c>
      <c r="P66" s="100">
        <v>578</v>
      </c>
      <c r="Q66" s="75">
        <v>644</v>
      </c>
      <c r="R66" s="75">
        <v>703.6</v>
      </c>
      <c r="S66" s="75">
        <v>684</v>
      </c>
      <c r="T66" s="75">
        <v>666.9</v>
      </c>
      <c r="U66" s="100">
        <v>666.9</v>
      </c>
      <c r="V66" s="75">
        <v>715.2</v>
      </c>
      <c r="W66" s="75">
        <v>737.3</v>
      </c>
      <c r="X66" s="75">
        <v>660.3</v>
      </c>
      <c r="Y66" s="71">
        <v>612</v>
      </c>
      <c r="Z66" s="100">
        <v>612</v>
      </c>
      <c r="AA66" s="75">
        <v>633.4</v>
      </c>
      <c r="AB66" s="75">
        <v>641.79999999999995</v>
      </c>
      <c r="AC66" s="75">
        <v>614.5</v>
      </c>
      <c r="AD66" s="75">
        <v>603</v>
      </c>
      <c r="AE66" s="100">
        <v>603</v>
      </c>
      <c r="AF66" s="75">
        <v>649</v>
      </c>
      <c r="AG66" s="75">
        <v>707</v>
      </c>
      <c r="AH66" s="75">
        <v>668</v>
      </c>
      <c r="AI66" s="75">
        <v>825</v>
      </c>
      <c r="AJ66" s="100">
        <v>803</v>
      </c>
      <c r="AK66" s="75">
        <v>916</v>
      </c>
      <c r="AL66" s="75">
        <v>1023</v>
      </c>
      <c r="AM66" s="75">
        <v>956</v>
      </c>
      <c r="AN66" s="75">
        <v>1028</v>
      </c>
      <c r="AO66" s="100">
        <v>1028</v>
      </c>
      <c r="AP66" s="75">
        <v>650</v>
      </c>
      <c r="AQ66" s="75">
        <v>707</v>
      </c>
      <c r="AR66" s="75">
        <v>687</v>
      </c>
      <c r="AS66" s="75">
        <v>746</v>
      </c>
      <c r="AT66" s="100">
        <v>746</v>
      </c>
      <c r="AU66" s="75">
        <v>791</v>
      </c>
      <c r="AV66" s="75">
        <v>910</v>
      </c>
      <c r="AW66" s="75">
        <v>840</v>
      </c>
      <c r="AX66" s="75">
        <v>760</v>
      </c>
      <c r="AY66" s="100">
        <f t="shared" si="33"/>
        <v>760</v>
      </c>
      <c r="AZ66" s="75">
        <v>677</v>
      </c>
      <c r="BA66" s="75">
        <v>773</v>
      </c>
      <c r="BB66" s="75">
        <v>742</v>
      </c>
      <c r="BC66" s="75">
        <v>897</v>
      </c>
      <c r="BD66" s="100">
        <f t="shared" si="34"/>
        <v>897</v>
      </c>
      <c r="BE66" s="75">
        <v>942</v>
      </c>
      <c r="BF66" s="75">
        <v>906</v>
      </c>
      <c r="BG66" s="75">
        <v>882</v>
      </c>
      <c r="BH66" s="75">
        <v>1022</v>
      </c>
      <c r="BI66" s="100">
        <f t="shared" si="35"/>
        <v>1022</v>
      </c>
      <c r="BJ66" s="75">
        <v>1050</v>
      </c>
      <c r="BK66" s="75">
        <v>1082</v>
      </c>
      <c r="BL66" s="75">
        <v>1043</v>
      </c>
      <c r="BM66" s="75">
        <v>1083</v>
      </c>
      <c r="BN66" s="100">
        <f t="shared" si="36"/>
        <v>1083</v>
      </c>
      <c r="BO66" s="75">
        <v>1069</v>
      </c>
      <c r="BP66" s="75">
        <v>1067</v>
      </c>
      <c r="BQ66" s="75">
        <v>1010</v>
      </c>
      <c r="BR66" s="75">
        <v>1096</v>
      </c>
      <c r="BS66" s="100">
        <f t="shared" si="37"/>
        <v>1096</v>
      </c>
      <c r="BT66" s="75">
        <v>1086</v>
      </c>
      <c r="BU66" s="75">
        <v>976</v>
      </c>
    </row>
    <row r="67" spans="1:73" outlineLevel="1">
      <c r="A67" s="81" t="s">
        <v>108</v>
      </c>
      <c r="F67" s="100">
        <v>50.8</v>
      </c>
      <c r="G67" s="75">
        <v>54.2</v>
      </c>
      <c r="H67" s="75">
        <v>21.5</v>
      </c>
      <c r="I67" s="75">
        <v>0.8</v>
      </c>
      <c r="J67" s="75">
        <v>0</v>
      </c>
      <c r="K67" s="100">
        <v>0</v>
      </c>
      <c r="L67" s="75">
        <v>1</v>
      </c>
      <c r="M67" s="75">
        <v>1</v>
      </c>
      <c r="N67" s="75">
        <v>1</v>
      </c>
      <c r="O67" s="75">
        <v>1</v>
      </c>
      <c r="P67" s="100">
        <v>1</v>
      </c>
      <c r="Q67" s="75">
        <v>1</v>
      </c>
      <c r="R67" s="75">
        <v>0.9</v>
      </c>
      <c r="S67" s="75">
        <v>1</v>
      </c>
      <c r="T67" s="75">
        <v>5.6</v>
      </c>
      <c r="U67" s="100">
        <v>5.6</v>
      </c>
      <c r="V67" s="75">
        <v>4.0999999999999996</v>
      </c>
      <c r="W67" s="75">
        <v>9.1</v>
      </c>
      <c r="X67" s="75">
        <v>16.2</v>
      </c>
      <c r="Y67" s="71">
        <v>12</v>
      </c>
      <c r="Z67" s="100">
        <v>12</v>
      </c>
      <c r="AA67" s="75">
        <v>7.7</v>
      </c>
      <c r="AB67" s="75">
        <v>2.4</v>
      </c>
      <c r="AC67" s="75">
        <v>5.5</v>
      </c>
      <c r="AD67" s="75">
        <v>5</v>
      </c>
      <c r="AE67" s="100">
        <v>5</v>
      </c>
      <c r="AF67" s="75">
        <v>7</v>
      </c>
      <c r="AG67" s="75">
        <v>4</v>
      </c>
      <c r="AH67" s="75">
        <v>5</v>
      </c>
      <c r="AI67" s="75">
        <v>4</v>
      </c>
      <c r="AJ67" s="100">
        <v>4</v>
      </c>
      <c r="AK67" s="75">
        <v>6</v>
      </c>
      <c r="AL67" s="75">
        <v>4</v>
      </c>
      <c r="AM67" s="75">
        <v>3</v>
      </c>
      <c r="AN67" s="75">
        <v>6</v>
      </c>
      <c r="AO67" s="100">
        <v>6</v>
      </c>
      <c r="AP67" s="75">
        <v>203</v>
      </c>
      <c r="AQ67" s="75">
        <v>271</v>
      </c>
      <c r="AR67" s="75">
        <v>269</v>
      </c>
      <c r="AS67" s="75">
        <v>268</v>
      </c>
      <c r="AT67" s="100">
        <v>268</v>
      </c>
      <c r="AU67" s="75">
        <v>258</v>
      </c>
      <c r="AV67" s="75">
        <v>26</v>
      </c>
      <c r="AW67" s="75">
        <v>22</v>
      </c>
      <c r="AX67" s="75">
        <v>1</v>
      </c>
      <c r="AY67" s="100">
        <f t="shared" si="33"/>
        <v>1</v>
      </c>
      <c r="AZ67" s="75">
        <v>2</v>
      </c>
      <c r="BA67" s="75">
        <v>2</v>
      </c>
      <c r="BB67" s="75">
        <v>2</v>
      </c>
      <c r="BC67" s="75">
        <v>3</v>
      </c>
      <c r="BD67" s="100">
        <f t="shared" si="34"/>
        <v>3</v>
      </c>
      <c r="BE67" s="75">
        <v>2</v>
      </c>
      <c r="BF67" s="75">
        <v>2</v>
      </c>
      <c r="BG67" s="75">
        <v>1</v>
      </c>
      <c r="BH67" s="75">
        <v>1</v>
      </c>
      <c r="BI67" s="100">
        <f t="shared" si="35"/>
        <v>1</v>
      </c>
      <c r="BJ67" s="75">
        <v>1</v>
      </c>
      <c r="BK67" s="75">
        <v>0</v>
      </c>
      <c r="BL67" s="75">
        <v>0</v>
      </c>
      <c r="BM67" s="75">
        <v>1</v>
      </c>
      <c r="BN67" s="100">
        <f t="shared" si="36"/>
        <v>1</v>
      </c>
      <c r="BO67" s="75">
        <v>99</v>
      </c>
      <c r="BP67" s="75">
        <v>49</v>
      </c>
      <c r="BQ67" s="75">
        <v>51</v>
      </c>
      <c r="BR67" s="75">
        <v>18</v>
      </c>
      <c r="BS67" s="100">
        <f t="shared" si="37"/>
        <v>18</v>
      </c>
      <c r="BT67" s="75">
        <v>19</v>
      </c>
      <c r="BU67" s="75">
        <v>21</v>
      </c>
    </row>
    <row r="68" spans="1:73" outlineLevel="1">
      <c r="A68" s="81" t="s">
        <v>109</v>
      </c>
      <c r="F68" s="100">
        <v>255.5</v>
      </c>
      <c r="G68" s="75">
        <v>294.10000000000002</v>
      </c>
      <c r="H68" s="75">
        <v>282.10000000000002</v>
      </c>
      <c r="I68" s="75">
        <v>213.4</v>
      </c>
      <c r="J68" s="75">
        <v>197.3</v>
      </c>
      <c r="K68" s="100">
        <v>197.3</v>
      </c>
      <c r="L68" s="75">
        <v>257</v>
      </c>
      <c r="M68" s="75">
        <v>248</v>
      </c>
      <c r="N68" s="75">
        <v>263</v>
      </c>
      <c r="O68" s="75">
        <v>270</v>
      </c>
      <c r="P68" s="100">
        <v>270</v>
      </c>
      <c r="Q68" s="75">
        <v>314</v>
      </c>
      <c r="R68" s="75">
        <v>290</v>
      </c>
      <c r="S68" s="75">
        <v>290</v>
      </c>
      <c r="T68" s="75">
        <v>275.8</v>
      </c>
      <c r="U68" s="100">
        <v>275.8</v>
      </c>
      <c r="V68" s="75">
        <v>318</v>
      </c>
      <c r="W68" s="75">
        <v>292.60000000000002</v>
      </c>
      <c r="X68" s="75">
        <v>309.7</v>
      </c>
      <c r="Y68" s="71">
        <v>335</v>
      </c>
      <c r="Z68" s="100">
        <v>335</v>
      </c>
      <c r="AA68" s="75">
        <v>366.2</v>
      </c>
      <c r="AB68" s="75">
        <v>273.79999999999995</v>
      </c>
      <c r="AC68" s="75">
        <v>246.9</v>
      </c>
      <c r="AD68" s="75">
        <v>331</v>
      </c>
      <c r="AE68" s="100">
        <v>331</v>
      </c>
      <c r="AF68" s="75">
        <v>289</v>
      </c>
      <c r="AG68" s="75">
        <v>289</v>
      </c>
      <c r="AH68" s="75">
        <v>346</v>
      </c>
      <c r="AI68" s="75">
        <v>354</v>
      </c>
      <c r="AJ68" s="100">
        <v>354</v>
      </c>
      <c r="AK68" s="75">
        <v>324</v>
      </c>
      <c r="AL68" s="75">
        <v>328</v>
      </c>
      <c r="AM68" s="75">
        <v>383</v>
      </c>
      <c r="AN68" s="75">
        <v>402</v>
      </c>
      <c r="AO68" s="100">
        <v>402</v>
      </c>
      <c r="AP68" s="75">
        <v>770</v>
      </c>
      <c r="AQ68" s="75">
        <v>827</v>
      </c>
      <c r="AR68" s="75">
        <v>847</v>
      </c>
      <c r="AS68" s="75">
        <v>877</v>
      </c>
      <c r="AT68" s="100">
        <v>877</v>
      </c>
      <c r="AU68" s="75">
        <v>956</v>
      </c>
      <c r="AV68" s="75">
        <v>1065</v>
      </c>
      <c r="AW68" s="75">
        <v>1162</v>
      </c>
      <c r="AX68" s="75">
        <v>1090</v>
      </c>
      <c r="AY68" s="100">
        <f t="shared" si="33"/>
        <v>1090</v>
      </c>
      <c r="AZ68" s="75">
        <v>1160</v>
      </c>
      <c r="BA68" s="75">
        <v>1240</v>
      </c>
      <c r="BB68" s="75">
        <v>1323</v>
      </c>
      <c r="BC68" s="75">
        <v>1532</v>
      </c>
      <c r="BD68" s="100">
        <f t="shared" si="34"/>
        <v>1532</v>
      </c>
      <c r="BE68" s="75">
        <v>1541</v>
      </c>
      <c r="BF68" s="75">
        <v>1349</v>
      </c>
      <c r="BG68" s="75">
        <v>1291</v>
      </c>
      <c r="BH68" s="75">
        <v>1344</v>
      </c>
      <c r="BI68" s="100">
        <f t="shared" si="35"/>
        <v>1344</v>
      </c>
      <c r="BJ68" s="75">
        <v>1269</v>
      </c>
      <c r="BK68" s="75">
        <v>1192</v>
      </c>
      <c r="BL68" s="75">
        <v>1125</v>
      </c>
      <c r="BM68" s="75">
        <v>1185</v>
      </c>
      <c r="BN68" s="100">
        <f t="shared" si="36"/>
        <v>1185</v>
      </c>
      <c r="BO68" s="75">
        <v>1158</v>
      </c>
      <c r="BP68" s="75">
        <v>1295</v>
      </c>
      <c r="BQ68" s="75">
        <v>1337</v>
      </c>
      <c r="BR68" s="75">
        <v>1475</v>
      </c>
      <c r="BS68" s="100">
        <f t="shared" si="37"/>
        <v>1475</v>
      </c>
      <c r="BT68" s="75">
        <v>1488</v>
      </c>
      <c r="BU68" s="75">
        <v>1590</v>
      </c>
    </row>
    <row r="69" spans="1:73">
      <c r="A69" s="67" t="s">
        <v>110</v>
      </c>
      <c r="B69" s="165"/>
      <c r="C69" s="165"/>
      <c r="D69" s="165"/>
      <c r="E69" s="165"/>
      <c r="F69" s="166">
        <v>3827.1</v>
      </c>
      <c r="G69" s="165">
        <v>4461.8999999999996</v>
      </c>
      <c r="H69" s="165">
        <v>4520.1000000000004</v>
      </c>
      <c r="I69" s="165">
        <v>4260.5</v>
      </c>
      <c r="J69" s="165">
        <v>4502.8</v>
      </c>
      <c r="K69" s="166">
        <v>4502.8</v>
      </c>
      <c r="L69" s="165">
        <v>5098</v>
      </c>
      <c r="M69" s="165">
        <v>5154</v>
      </c>
      <c r="N69" s="165">
        <v>5300</v>
      </c>
      <c r="O69" s="165">
        <v>5798</v>
      </c>
      <c r="P69" s="166">
        <v>5798</v>
      </c>
      <c r="Q69" s="165">
        <v>6034</v>
      </c>
      <c r="R69" s="165">
        <v>5536.4</v>
      </c>
      <c r="S69" s="165">
        <v>6269</v>
      </c>
      <c r="T69" s="165">
        <v>7152.6</v>
      </c>
      <c r="U69" s="166">
        <v>7152.6</v>
      </c>
      <c r="V69" s="165">
        <v>8443</v>
      </c>
      <c r="W69" s="165">
        <v>6981.5</v>
      </c>
      <c r="X69" s="165">
        <v>7477.7</v>
      </c>
      <c r="Y69" s="107">
        <v>7819</v>
      </c>
      <c r="Z69" s="166">
        <v>7814.9</v>
      </c>
      <c r="AA69" s="165">
        <v>8440</v>
      </c>
      <c r="AB69" s="165">
        <v>8168.5999999999995</v>
      </c>
      <c r="AC69" s="165">
        <v>8888.6</v>
      </c>
      <c r="AD69" s="165">
        <v>9543</v>
      </c>
      <c r="AE69" s="166">
        <v>9543</v>
      </c>
      <c r="AF69" s="165">
        <v>9752</v>
      </c>
      <c r="AG69" s="165">
        <v>10533</v>
      </c>
      <c r="AH69" s="165">
        <v>11175</v>
      </c>
      <c r="AI69" s="165">
        <v>12386</v>
      </c>
      <c r="AJ69" s="166">
        <v>12386</v>
      </c>
      <c r="AK69" s="165">
        <v>9985</v>
      </c>
      <c r="AL69" s="165">
        <v>10777</v>
      </c>
      <c r="AM69" s="165">
        <v>11508</v>
      </c>
      <c r="AN69" s="165">
        <v>12489</v>
      </c>
      <c r="AO69" s="166">
        <v>12489</v>
      </c>
      <c r="AP69" s="165">
        <v>12475</v>
      </c>
      <c r="AQ69" s="165">
        <v>10703</v>
      </c>
      <c r="AR69" s="165">
        <f>SUM(AR61:AR68)</f>
        <v>12205</v>
      </c>
      <c r="AS69" s="165">
        <v>13330</v>
      </c>
      <c r="AT69" s="166">
        <v>13330</v>
      </c>
      <c r="AU69" s="165">
        <v>13450</v>
      </c>
      <c r="AV69" s="165">
        <f t="shared" ref="AV69:BB69" si="38">SUM(AV61:AV68)</f>
        <v>13924</v>
      </c>
      <c r="AW69" s="165">
        <f t="shared" si="38"/>
        <v>12329</v>
      </c>
      <c r="AX69" s="165">
        <f t="shared" si="38"/>
        <v>11963</v>
      </c>
      <c r="AY69" s="166">
        <f t="shared" si="38"/>
        <v>11963</v>
      </c>
      <c r="AZ69" s="165">
        <f t="shared" si="38"/>
        <v>12771</v>
      </c>
      <c r="BA69" s="165">
        <f t="shared" si="38"/>
        <v>14012</v>
      </c>
      <c r="BB69" s="165">
        <f t="shared" si="38"/>
        <v>15285</v>
      </c>
      <c r="BC69" s="165">
        <f t="shared" ref="BC69:BI69" si="39">SUM(BC61:BC68)</f>
        <v>13526</v>
      </c>
      <c r="BD69" s="166">
        <f t="shared" si="39"/>
        <v>13526</v>
      </c>
      <c r="BE69" s="165">
        <f t="shared" si="39"/>
        <v>14033</v>
      </c>
      <c r="BF69" s="165">
        <f t="shared" si="39"/>
        <v>14875</v>
      </c>
      <c r="BG69" s="165">
        <f t="shared" si="39"/>
        <v>15890</v>
      </c>
      <c r="BH69" s="165">
        <f t="shared" si="39"/>
        <v>14309</v>
      </c>
      <c r="BI69" s="166">
        <f t="shared" si="39"/>
        <v>14309</v>
      </c>
      <c r="BJ69" s="165">
        <f t="shared" ref="BJ69" si="40">SUM(BJ61:BJ68)</f>
        <v>13673</v>
      </c>
      <c r="BK69" s="165">
        <f t="shared" ref="BK69" si="41">SUM(BK61:BK68)</f>
        <v>14300</v>
      </c>
      <c r="BL69" s="165">
        <f t="shared" ref="BL69" si="42">SUM(BL61:BL68)</f>
        <v>15265</v>
      </c>
      <c r="BM69" s="165">
        <f t="shared" ref="BM69" si="43">SUM(BM61:BM68)</f>
        <v>13411</v>
      </c>
      <c r="BN69" s="166">
        <f t="shared" ref="BN69" si="44">SUM(BN61:BN68)</f>
        <v>13411</v>
      </c>
      <c r="BO69" s="165">
        <f t="shared" ref="BO69" si="45">SUM(BO61:BO68)</f>
        <v>14746</v>
      </c>
      <c r="BP69" s="165">
        <f t="shared" ref="BP69" si="46">SUM(BP61:BP68)</f>
        <v>14629</v>
      </c>
      <c r="BQ69" s="165">
        <f t="shared" ref="BQ69" si="47">SUM(BQ61:BQ68)</f>
        <v>13155</v>
      </c>
      <c r="BR69" s="165">
        <f t="shared" ref="BR69:BS69" si="48">SUM(BR61:BR68)</f>
        <v>13550</v>
      </c>
      <c r="BS69" s="166">
        <f t="shared" si="48"/>
        <v>13550</v>
      </c>
      <c r="BT69" s="165">
        <f t="shared" ref="BT69" si="49">SUM(BT61:BT68)</f>
        <v>13852</v>
      </c>
      <c r="BU69" s="165">
        <f t="shared" ref="BU69" si="50">SUM(BU61:BU68)</f>
        <v>15150</v>
      </c>
    </row>
    <row r="70" spans="1:73">
      <c r="A70" s="67"/>
      <c r="F70" s="100"/>
      <c r="K70" s="100"/>
      <c r="L70" s="75"/>
      <c r="M70" s="75"/>
      <c r="N70" s="75"/>
      <c r="O70" s="75"/>
      <c r="P70" s="100"/>
      <c r="Q70" s="75"/>
      <c r="R70" s="75"/>
      <c r="S70" s="75"/>
      <c r="T70" s="75"/>
      <c r="U70" s="100"/>
      <c r="V70" s="75"/>
      <c r="W70" s="75"/>
      <c r="X70" s="75"/>
      <c r="Y70" s="299"/>
      <c r="Z70" s="100"/>
      <c r="AA70" s="75"/>
      <c r="AB70" s="75"/>
      <c r="AC70" s="75"/>
      <c r="AD70" s="75"/>
      <c r="AE70" s="100"/>
      <c r="AF70" s="75"/>
      <c r="AG70" s="75"/>
      <c r="AH70" s="75"/>
      <c r="AI70" s="75"/>
      <c r="AJ70" s="100"/>
      <c r="AK70" s="75"/>
      <c r="AL70" s="75"/>
      <c r="AM70" s="75"/>
      <c r="AN70" s="75"/>
      <c r="AO70" s="100"/>
      <c r="AP70" s="75"/>
      <c r="AQ70" s="75"/>
      <c r="AR70" s="75"/>
      <c r="AS70" s="75"/>
      <c r="AT70" s="100"/>
      <c r="AU70" s="75"/>
      <c r="AV70" s="75"/>
      <c r="AW70" s="75"/>
      <c r="AX70" s="75"/>
      <c r="AY70" s="100"/>
      <c r="AZ70" s="75"/>
      <c r="BA70" s="75"/>
      <c r="BB70" s="75"/>
      <c r="BC70" s="75"/>
      <c r="BD70" s="100"/>
      <c r="BE70" s="75"/>
      <c r="BF70" s="75"/>
      <c r="BG70" s="75"/>
      <c r="BH70" s="75"/>
      <c r="BI70" s="100"/>
      <c r="BJ70" s="75"/>
      <c r="BK70" s="75"/>
      <c r="BL70" s="75"/>
      <c r="BM70" s="75"/>
      <c r="BN70" s="100"/>
      <c r="BO70" s="75"/>
      <c r="BP70" s="75"/>
      <c r="BQ70" s="75"/>
      <c r="BR70" s="75"/>
      <c r="BS70" s="100"/>
      <c r="BT70" s="75"/>
      <c r="BU70" s="75"/>
    </row>
    <row r="71" spans="1:73">
      <c r="A71" s="67" t="s">
        <v>111</v>
      </c>
      <c r="F71" s="100"/>
      <c r="K71" s="100"/>
      <c r="L71" s="75"/>
      <c r="M71" s="75"/>
      <c r="N71" s="75"/>
      <c r="O71" s="75"/>
      <c r="P71" s="100"/>
      <c r="Q71" s="75"/>
      <c r="R71" s="75"/>
      <c r="S71" s="75"/>
      <c r="T71" s="75"/>
      <c r="U71" s="100"/>
      <c r="V71" s="75"/>
      <c r="W71" s="75"/>
      <c r="X71" s="75"/>
      <c r="Y71" s="299"/>
      <c r="Z71" s="100"/>
      <c r="AA71" s="75"/>
      <c r="AB71" s="75"/>
      <c r="AC71" s="75"/>
      <c r="AD71" s="75"/>
      <c r="AE71" s="100"/>
      <c r="AF71" s="75"/>
      <c r="AG71" s="75"/>
      <c r="AH71" s="75"/>
      <c r="AI71" s="75"/>
      <c r="AJ71" s="100"/>
      <c r="AK71" s="75"/>
      <c r="AL71" s="75"/>
      <c r="AM71" s="75"/>
      <c r="AN71" s="75"/>
      <c r="AO71" s="100"/>
      <c r="AP71" s="75"/>
      <c r="AQ71" s="75"/>
      <c r="AR71" s="75"/>
      <c r="AS71" s="75"/>
      <c r="AT71" s="100"/>
      <c r="AU71" s="75"/>
      <c r="AV71" s="75"/>
      <c r="AW71" s="75"/>
      <c r="AX71" s="75"/>
      <c r="AY71" s="100"/>
      <c r="AZ71" s="75"/>
      <c r="BA71" s="75"/>
      <c r="BB71" s="75"/>
      <c r="BC71" s="75"/>
      <c r="BD71" s="100"/>
      <c r="BE71" s="75"/>
      <c r="BF71" s="75"/>
      <c r="BG71" s="75"/>
      <c r="BH71" s="75"/>
      <c r="BI71" s="100"/>
      <c r="BJ71" s="75"/>
      <c r="BK71" s="75"/>
      <c r="BL71" s="75"/>
      <c r="BM71" s="75"/>
      <c r="BN71" s="100"/>
      <c r="BO71" s="75"/>
      <c r="BP71" s="75"/>
      <c r="BQ71" s="75"/>
      <c r="BR71" s="75"/>
      <c r="BS71" s="100"/>
      <c r="BT71" s="75"/>
      <c r="BU71" s="75"/>
    </row>
    <row r="72" spans="1:73" outlineLevel="1">
      <c r="A72" s="82" t="s">
        <v>103</v>
      </c>
      <c r="F72" s="100">
        <v>605.9</v>
      </c>
      <c r="G72" s="75">
        <v>444.7</v>
      </c>
      <c r="H72" s="75">
        <v>95.5</v>
      </c>
      <c r="I72" s="75">
        <v>248</v>
      </c>
      <c r="J72" s="75">
        <v>542.5</v>
      </c>
      <c r="K72" s="100">
        <v>542.5</v>
      </c>
      <c r="L72" s="75">
        <v>322</v>
      </c>
      <c r="M72" s="75">
        <v>16</v>
      </c>
      <c r="N72" s="75">
        <v>171</v>
      </c>
      <c r="O72" s="75">
        <v>446</v>
      </c>
      <c r="P72" s="100">
        <v>446</v>
      </c>
      <c r="Q72" s="75">
        <v>397</v>
      </c>
      <c r="R72" s="75">
        <v>366.1</v>
      </c>
      <c r="S72" s="75">
        <v>177</v>
      </c>
      <c r="T72" s="75">
        <v>245.9</v>
      </c>
      <c r="U72" s="100">
        <v>245.9</v>
      </c>
      <c r="V72" s="75">
        <v>67.5</v>
      </c>
      <c r="W72" s="75">
        <v>81.099999999999994</v>
      </c>
      <c r="X72" s="75">
        <v>63.3</v>
      </c>
      <c r="Y72" s="71">
        <v>80</v>
      </c>
      <c r="Z72" s="100">
        <v>80</v>
      </c>
      <c r="AA72" s="75">
        <v>78.5</v>
      </c>
      <c r="AB72" s="75">
        <v>76.099999999999994</v>
      </c>
      <c r="AC72" s="75">
        <v>75.599999999999994</v>
      </c>
      <c r="AD72" s="75">
        <v>63</v>
      </c>
      <c r="AE72" s="100">
        <v>63</v>
      </c>
      <c r="AF72" s="75">
        <v>63</v>
      </c>
      <c r="AG72" s="75">
        <v>1</v>
      </c>
      <c r="AH72" s="75">
        <v>1</v>
      </c>
      <c r="AI72" s="75">
        <v>0</v>
      </c>
      <c r="AJ72" s="100">
        <v>0</v>
      </c>
      <c r="AK72" s="75">
        <v>0</v>
      </c>
      <c r="AL72" s="75">
        <v>0</v>
      </c>
      <c r="AM72" s="75">
        <v>0</v>
      </c>
      <c r="AN72" s="75">
        <v>0</v>
      </c>
      <c r="AO72" s="100">
        <v>0</v>
      </c>
      <c r="AP72" s="75">
        <v>0</v>
      </c>
      <c r="AQ72" s="75">
        <v>0</v>
      </c>
      <c r="AR72" s="75">
        <v>43</v>
      </c>
      <c r="AS72" s="75">
        <v>0</v>
      </c>
      <c r="AT72" s="100">
        <v>0</v>
      </c>
      <c r="AU72" s="75">
        <v>0</v>
      </c>
      <c r="AV72" s="75">
        <v>0</v>
      </c>
      <c r="AW72" s="75">
        <v>0</v>
      </c>
      <c r="AX72" s="75">
        <v>46</v>
      </c>
      <c r="AY72" s="100">
        <f t="shared" ref="AY72:AY83" si="51">AX72</f>
        <v>46</v>
      </c>
      <c r="AZ72" s="75">
        <v>46</v>
      </c>
      <c r="BA72" s="75">
        <v>47</v>
      </c>
      <c r="BB72" s="75">
        <v>56</v>
      </c>
      <c r="BC72" s="75">
        <v>98</v>
      </c>
      <c r="BD72" s="100">
        <f t="shared" ref="BD72:BD83" si="52">BC72</f>
        <v>98</v>
      </c>
      <c r="BE72" s="75">
        <v>98</v>
      </c>
      <c r="BF72" s="75">
        <v>97</v>
      </c>
      <c r="BG72" s="75">
        <v>87</v>
      </c>
      <c r="BH72" s="75">
        <v>163</v>
      </c>
      <c r="BI72" s="100">
        <f t="shared" ref="BI72:BI83" si="53">BH72</f>
        <v>163</v>
      </c>
      <c r="BJ72" s="75">
        <v>149</v>
      </c>
      <c r="BK72" s="75">
        <v>92</v>
      </c>
      <c r="BL72" s="75">
        <v>113</v>
      </c>
      <c r="BM72" s="75">
        <v>162</v>
      </c>
      <c r="BN72" s="100">
        <f t="shared" ref="BN72:BN83" si="54">BM72</f>
        <v>162</v>
      </c>
      <c r="BO72" s="75">
        <v>241</v>
      </c>
      <c r="BP72" s="75">
        <v>277</v>
      </c>
      <c r="BQ72" s="75">
        <v>274</v>
      </c>
      <c r="BR72" s="75">
        <v>270</v>
      </c>
      <c r="BS72" s="100">
        <f t="shared" ref="BS72:BS83" si="55">BR72</f>
        <v>270</v>
      </c>
      <c r="BT72" s="75">
        <v>197</v>
      </c>
      <c r="BU72" s="75">
        <v>184</v>
      </c>
    </row>
    <row r="73" spans="1:73" outlineLevel="1">
      <c r="A73" s="83" t="s">
        <v>105</v>
      </c>
      <c r="F73" s="100">
        <v>257.8</v>
      </c>
      <c r="G73" s="75">
        <v>340.1</v>
      </c>
      <c r="H73" s="75">
        <v>246.2</v>
      </c>
      <c r="I73" s="75">
        <v>228.4</v>
      </c>
      <c r="J73" s="75">
        <v>132.4</v>
      </c>
      <c r="K73" s="100">
        <v>132.4</v>
      </c>
      <c r="L73" s="75">
        <v>154</v>
      </c>
      <c r="M73" s="75">
        <v>194</v>
      </c>
      <c r="N73" s="75">
        <v>188</v>
      </c>
      <c r="O73" s="75">
        <v>175</v>
      </c>
      <c r="P73" s="100">
        <v>175</v>
      </c>
      <c r="Q73" s="75">
        <v>160</v>
      </c>
      <c r="R73" s="75">
        <v>463.9</v>
      </c>
      <c r="S73" s="75">
        <v>442</v>
      </c>
      <c r="T73" s="75">
        <v>382.7</v>
      </c>
      <c r="U73" s="100">
        <v>382.7</v>
      </c>
      <c r="V73" s="75">
        <v>332.3</v>
      </c>
      <c r="W73" s="75">
        <v>36</v>
      </c>
      <c r="X73" s="75">
        <v>37.799999999999997</v>
      </c>
      <c r="Y73" s="71">
        <v>37</v>
      </c>
      <c r="Z73" s="100">
        <v>40.5</v>
      </c>
      <c r="AA73" s="75">
        <v>40.200000000000003</v>
      </c>
      <c r="AB73" s="75">
        <v>42.2</v>
      </c>
      <c r="AC73" s="75">
        <v>41.2</v>
      </c>
      <c r="AD73" s="75">
        <v>52</v>
      </c>
      <c r="AE73" s="100">
        <v>52</v>
      </c>
      <c r="AF73" s="75">
        <v>48</v>
      </c>
      <c r="AG73" s="75">
        <v>39</v>
      </c>
      <c r="AH73" s="75">
        <v>39</v>
      </c>
      <c r="AI73" s="75">
        <v>53</v>
      </c>
      <c r="AJ73" s="100">
        <v>53</v>
      </c>
      <c r="AK73" s="75">
        <v>53</v>
      </c>
      <c r="AL73" s="75">
        <v>41</v>
      </c>
      <c r="AM73" s="75">
        <v>51</v>
      </c>
      <c r="AN73" s="75">
        <v>46</v>
      </c>
      <c r="AO73" s="100">
        <v>46</v>
      </c>
      <c r="AP73" s="75">
        <v>35</v>
      </c>
      <c r="AQ73" s="75">
        <v>33</v>
      </c>
      <c r="AR73" s="75">
        <v>37</v>
      </c>
      <c r="AS73" s="75">
        <v>35</v>
      </c>
      <c r="AT73" s="100">
        <v>35</v>
      </c>
      <c r="AU73" s="75">
        <v>32</v>
      </c>
      <c r="AV73" s="75">
        <v>31</v>
      </c>
      <c r="AW73" s="75">
        <v>29</v>
      </c>
      <c r="AX73" s="75">
        <v>29</v>
      </c>
      <c r="AY73" s="100">
        <f t="shared" si="51"/>
        <v>29</v>
      </c>
      <c r="AZ73" s="75">
        <v>29</v>
      </c>
      <c r="BA73" s="75">
        <v>29</v>
      </c>
      <c r="BB73" s="75">
        <v>29</v>
      </c>
      <c r="BC73" s="75">
        <v>29</v>
      </c>
      <c r="BD73" s="100">
        <f t="shared" si="52"/>
        <v>29</v>
      </c>
      <c r="BE73" s="75">
        <v>29</v>
      </c>
      <c r="BF73" s="75">
        <v>32</v>
      </c>
      <c r="BG73" s="75">
        <v>32</v>
      </c>
      <c r="BH73" s="75">
        <v>29</v>
      </c>
      <c r="BI73" s="100">
        <f t="shared" si="53"/>
        <v>29</v>
      </c>
      <c r="BJ73" s="75">
        <v>30</v>
      </c>
      <c r="BK73" s="75">
        <v>31</v>
      </c>
      <c r="BL73" s="75">
        <v>34</v>
      </c>
      <c r="BM73" s="75">
        <v>32</v>
      </c>
      <c r="BN73" s="100">
        <f t="shared" si="54"/>
        <v>32</v>
      </c>
      <c r="BO73" s="75">
        <v>36</v>
      </c>
      <c r="BP73" s="75">
        <v>35</v>
      </c>
      <c r="BQ73" s="75">
        <v>34</v>
      </c>
      <c r="BR73" s="75">
        <v>34</v>
      </c>
      <c r="BS73" s="100">
        <f t="shared" si="55"/>
        <v>34</v>
      </c>
      <c r="BT73" s="75">
        <v>35</v>
      </c>
      <c r="BU73" s="75">
        <v>35</v>
      </c>
    </row>
    <row r="74" spans="1:73" outlineLevel="1">
      <c r="A74" s="82" t="s">
        <v>104</v>
      </c>
      <c r="F74" s="100"/>
      <c r="K74" s="100"/>
      <c r="L74" s="75"/>
      <c r="M74" s="75"/>
      <c r="N74" s="75"/>
      <c r="O74" s="75"/>
      <c r="P74" s="100"/>
      <c r="Q74" s="75"/>
      <c r="R74" s="75"/>
      <c r="S74" s="75"/>
      <c r="T74" s="75"/>
      <c r="U74" s="100"/>
      <c r="V74" s="75"/>
      <c r="W74" s="75"/>
      <c r="X74" s="75"/>
      <c r="Y74" s="71"/>
      <c r="Z74" s="100"/>
      <c r="AA74" s="75"/>
      <c r="AB74" s="75"/>
      <c r="AC74" s="75"/>
      <c r="AD74" s="75"/>
      <c r="AE74" s="100"/>
      <c r="AF74" s="75"/>
      <c r="AG74" s="75"/>
      <c r="AH74" s="75"/>
      <c r="AI74" s="75">
        <v>10</v>
      </c>
      <c r="AJ74" s="100">
        <v>10</v>
      </c>
      <c r="AK74" s="75">
        <v>21</v>
      </c>
      <c r="AL74" s="75">
        <v>30</v>
      </c>
      <c r="AM74" s="75">
        <v>21</v>
      </c>
      <c r="AN74" s="75">
        <v>14</v>
      </c>
      <c r="AO74" s="100">
        <v>14</v>
      </c>
      <c r="AP74" s="75">
        <v>24</v>
      </c>
      <c r="AQ74" s="75">
        <v>12</v>
      </c>
      <c r="AR74" s="75">
        <v>10</v>
      </c>
      <c r="AS74" s="75">
        <v>14</v>
      </c>
      <c r="AT74" s="100">
        <v>14</v>
      </c>
      <c r="AU74" s="75">
        <v>11</v>
      </c>
      <c r="AV74" s="75">
        <v>8</v>
      </c>
      <c r="AW74" s="75">
        <v>7</v>
      </c>
      <c r="AX74" s="75">
        <v>10</v>
      </c>
      <c r="AY74" s="100">
        <f t="shared" si="51"/>
        <v>10</v>
      </c>
      <c r="AZ74" s="75">
        <v>15</v>
      </c>
      <c r="BA74" s="75">
        <v>9</v>
      </c>
      <c r="BB74" s="75">
        <v>6</v>
      </c>
      <c r="BC74" s="75">
        <v>8</v>
      </c>
      <c r="BD74" s="100">
        <f t="shared" si="52"/>
        <v>8</v>
      </c>
      <c r="BE74" s="75">
        <v>8</v>
      </c>
      <c r="BF74" s="75">
        <v>9</v>
      </c>
      <c r="BG74" s="75">
        <v>9</v>
      </c>
      <c r="BH74" s="75">
        <v>19</v>
      </c>
      <c r="BI74" s="100">
        <f t="shared" si="53"/>
        <v>19</v>
      </c>
      <c r="BJ74" s="75">
        <v>7</v>
      </c>
      <c r="BK74" s="75">
        <v>8</v>
      </c>
      <c r="BL74" s="75">
        <v>8</v>
      </c>
      <c r="BM74" s="75">
        <v>18</v>
      </c>
      <c r="BN74" s="100">
        <f t="shared" si="54"/>
        <v>18</v>
      </c>
      <c r="BO74" s="75">
        <v>14</v>
      </c>
      <c r="BP74" s="75">
        <v>15</v>
      </c>
      <c r="BQ74" s="75">
        <v>15</v>
      </c>
      <c r="BR74" s="75">
        <v>15</v>
      </c>
      <c r="BS74" s="100">
        <f t="shared" si="55"/>
        <v>15</v>
      </c>
      <c r="BT74" s="75">
        <v>13</v>
      </c>
      <c r="BU74" s="75">
        <v>10</v>
      </c>
    </row>
    <row r="75" spans="1:73" outlineLevel="1">
      <c r="A75" s="82" t="s">
        <v>107</v>
      </c>
      <c r="F75" s="100"/>
      <c r="K75" s="100"/>
      <c r="L75" s="75"/>
      <c r="M75" s="75"/>
      <c r="N75" s="75"/>
      <c r="O75" s="75"/>
      <c r="P75" s="100"/>
      <c r="Q75" s="75"/>
      <c r="R75" s="75"/>
      <c r="S75" s="75"/>
      <c r="T75" s="75"/>
      <c r="U75" s="100"/>
      <c r="V75" s="75"/>
      <c r="W75" s="75"/>
      <c r="X75" s="75"/>
      <c r="Y75" s="71"/>
      <c r="Z75" s="100"/>
      <c r="AA75" s="75"/>
      <c r="AB75" s="75"/>
      <c r="AC75" s="75"/>
      <c r="AD75" s="75"/>
      <c r="AE75" s="100"/>
      <c r="AF75" s="75"/>
      <c r="AG75" s="75"/>
      <c r="AH75" s="75"/>
      <c r="AI75" s="75">
        <v>22</v>
      </c>
      <c r="AJ75" s="100">
        <v>22</v>
      </c>
      <c r="AK75" s="75">
        <v>26</v>
      </c>
      <c r="AL75" s="75">
        <v>27</v>
      </c>
      <c r="AM75" s="75">
        <v>35</v>
      </c>
      <c r="AN75" s="75">
        <v>35</v>
      </c>
      <c r="AO75" s="100">
        <v>35</v>
      </c>
      <c r="AP75" s="75">
        <v>26</v>
      </c>
      <c r="AQ75" s="75">
        <v>28</v>
      </c>
      <c r="AR75" s="75">
        <v>47</v>
      </c>
      <c r="AS75" s="75">
        <v>57</v>
      </c>
      <c r="AT75" s="100">
        <v>57</v>
      </c>
      <c r="AU75" s="75">
        <v>54</v>
      </c>
      <c r="AV75" s="75">
        <v>48</v>
      </c>
      <c r="AW75" s="75">
        <v>44</v>
      </c>
      <c r="AX75" s="75">
        <v>43</v>
      </c>
      <c r="AY75" s="100">
        <f t="shared" si="51"/>
        <v>43</v>
      </c>
      <c r="AZ75" s="75">
        <v>41</v>
      </c>
      <c r="BA75" s="75">
        <v>41</v>
      </c>
      <c r="BB75" s="75">
        <v>43</v>
      </c>
      <c r="BC75" s="75">
        <v>37</v>
      </c>
      <c r="BD75" s="100">
        <f t="shared" si="52"/>
        <v>37</v>
      </c>
      <c r="BE75" s="75">
        <v>35</v>
      </c>
      <c r="BF75" s="75">
        <v>28</v>
      </c>
      <c r="BG75" s="75">
        <v>13</v>
      </c>
      <c r="BH75" s="75">
        <v>7</v>
      </c>
      <c r="BI75" s="100">
        <f t="shared" si="53"/>
        <v>7</v>
      </c>
      <c r="BJ75" s="75">
        <v>12</v>
      </c>
      <c r="BK75" s="75">
        <v>16</v>
      </c>
      <c r="BL75" s="75">
        <v>6</v>
      </c>
      <c r="BM75" s="75">
        <v>24</v>
      </c>
      <c r="BN75" s="100">
        <f t="shared" si="54"/>
        <v>24</v>
      </c>
      <c r="BO75" s="75">
        <v>8</v>
      </c>
      <c r="BP75" s="75">
        <v>8</v>
      </c>
      <c r="BQ75" s="75">
        <v>5</v>
      </c>
      <c r="BR75" s="75">
        <v>2</v>
      </c>
      <c r="BS75" s="100">
        <f t="shared" si="55"/>
        <v>2</v>
      </c>
      <c r="BT75" s="75">
        <v>4</v>
      </c>
      <c r="BU75" s="75">
        <v>7</v>
      </c>
    </row>
    <row r="76" spans="1:73" outlineLevel="1">
      <c r="A76" s="83" t="s">
        <v>112</v>
      </c>
      <c r="F76" s="100">
        <v>128.6</v>
      </c>
      <c r="G76" s="75">
        <v>181.4</v>
      </c>
      <c r="H76" s="75">
        <v>172.9</v>
      </c>
      <c r="I76" s="75">
        <v>141.80000000000001</v>
      </c>
      <c r="J76" s="75">
        <v>170</v>
      </c>
      <c r="K76" s="100">
        <v>170</v>
      </c>
      <c r="L76" s="75">
        <v>114</v>
      </c>
      <c r="M76" s="75">
        <v>352</v>
      </c>
      <c r="N76" s="75">
        <v>373</v>
      </c>
      <c r="O76" s="75">
        <v>117</v>
      </c>
      <c r="P76" s="100">
        <v>117</v>
      </c>
      <c r="Q76" s="75">
        <v>123</v>
      </c>
      <c r="R76" s="75">
        <v>163.19999999999999</v>
      </c>
      <c r="S76" s="75">
        <v>362</v>
      </c>
      <c r="T76" s="75">
        <v>290.89999999999998</v>
      </c>
      <c r="U76" s="100">
        <v>290.89999999999998</v>
      </c>
      <c r="V76" s="75">
        <v>148.30000000000001</v>
      </c>
      <c r="W76" s="75">
        <v>128.69999999999999</v>
      </c>
      <c r="X76" s="75">
        <v>155.1</v>
      </c>
      <c r="Y76" s="71">
        <v>370</v>
      </c>
      <c r="Z76" s="100">
        <v>370</v>
      </c>
      <c r="AA76" s="75">
        <v>310.5</v>
      </c>
      <c r="AB76" s="75">
        <v>120.6</v>
      </c>
      <c r="AC76" s="75">
        <v>164.6</v>
      </c>
      <c r="AD76" s="75">
        <v>510</v>
      </c>
      <c r="AE76" s="100">
        <v>510</v>
      </c>
      <c r="AF76" s="75">
        <v>169</v>
      </c>
      <c r="AG76" s="75">
        <v>151</v>
      </c>
      <c r="AH76" s="75">
        <v>149</v>
      </c>
      <c r="AI76" s="75">
        <v>129</v>
      </c>
      <c r="AJ76" s="100">
        <v>129</v>
      </c>
      <c r="AK76" s="75">
        <v>134</v>
      </c>
      <c r="AL76" s="75">
        <v>108</v>
      </c>
      <c r="AM76" s="75">
        <v>349</v>
      </c>
      <c r="AN76" s="75">
        <v>410</v>
      </c>
      <c r="AO76" s="100">
        <v>410</v>
      </c>
      <c r="AP76" s="75">
        <v>392</v>
      </c>
      <c r="AQ76" s="75">
        <v>377</v>
      </c>
      <c r="AR76" s="75">
        <v>176</v>
      </c>
      <c r="AS76" s="75">
        <v>115</v>
      </c>
      <c r="AT76" s="100">
        <v>115</v>
      </c>
      <c r="AU76" s="75">
        <v>121</v>
      </c>
      <c r="AV76" s="75">
        <v>113</v>
      </c>
      <c r="AW76" s="75">
        <v>120</v>
      </c>
      <c r="AX76" s="75">
        <v>115</v>
      </c>
      <c r="AY76" s="100">
        <f t="shared" si="51"/>
        <v>115</v>
      </c>
      <c r="AZ76" s="75">
        <v>119</v>
      </c>
      <c r="BA76" s="75">
        <v>125</v>
      </c>
      <c r="BB76" s="75">
        <v>126</v>
      </c>
      <c r="BC76" s="75">
        <v>120</v>
      </c>
      <c r="BD76" s="100">
        <f t="shared" si="52"/>
        <v>120</v>
      </c>
      <c r="BE76" s="75">
        <v>192</v>
      </c>
      <c r="BF76" s="75">
        <v>212</v>
      </c>
      <c r="BG76" s="75">
        <v>234</v>
      </c>
      <c r="BH76" s="75">
        <v>176</v>
      </c>
      <c r="BI76" s="100">
        <f t="shared" si="53"/>
        <v>176</v>
      </c>
      <c r="BJ76" s="75">
        <v>173</v>
      </c>
      <c r="BK76" s="75">
        <v>130</v>
      </c>
      <c r="BL76" s="75">
        <v>135</v>
      </c>
      <c r="BM76" s="75">
        <v>120</v>
      </c>
      <c r="BN76" s="100">
        <f t="shared" si="54"/>
        <v>120</v>
      </c>
      <c r="BO76" s="75">
        <v>131</v>
      </c>
      <c r="BP76" s="75">
        <v>133</v>
      </c>
      <c r="BQ76" s="75">
        <v>132</v>
      </c>
      <c r="BR76" s="75">
        <v>123</v>
      </c>
      <c r="BS76" s="100">
        <f t="shared" si="55"/>
        <v>123</v>
      </c>
      <c r="BT76" s="75">
        <v>128</v>
      </c>
      <c r="BU76" s="75">
        <v>120</v>
      </c>
    </row>
    <row r="77" spans="1:73" outlineLevel="1">
      <c r="A77" s="83" t="s">
        <v>113</v>
      </c>
      <c r="F77" s="100">
        <v>201.6</v>
      </c>
      <c r="G77" s="75">
        <v>188.4</v>
      </c>
      <c r="H77" s="75">
        <v>205.8</v>
      </c>
      <c r="I77" s="75">
        <v>200.3</v>
      </c>
      <c r="J77" s="75">
        <v>291.39999999999998</v>
      </c>
      <c r="K77" s="100">
        <v>291.39999999999998</v>
      </c>
      <c r="L77" s="75">
        <v>266</v>
      </c>
      <c r="M77" s="75">
        <v>299</v>
      </c>
      <c r="N77" s="75">
        <v>300</v>
      </c>
      <c r="O77" s="75">
        <v>356</v>
      </c>
      <c r="P77" s="100">
        <v>356</v>
      </c>
      <c r="Q77" s="75">
        <v>348</v>
      </c>
      <c r="R77" s="75">
        <v>356.7</v>
      </c>
      <c r="S77" s="75">
        <v>370</v>
      </c>
      <c r="T77" s="75">
        <v>510.9</v>
      </c>
      <c r="U77" s="100">
        <v>510.9</v>
      </c>
      <c r="V77" s="75">
        <v>519.4</v>
      </c>
      <c r="W77" s="75">
        <v>521.1</v>
      </c>
      <c r="X77" s="75">
        <v>535.4</v>
      </c>
      <c r="Y77" s="71">
        <v>654</v>
      </c>
      <c r="Z77" s="100">
        <v>654</v>
      </c>
      <c r="AA77" s="75">
        <v>637</v>
      </c>
      <c r="AB77" s="75">
        <v>663</v>
      </c>
      <c r="AC77" s="75">
        <v>648</v>
      </c>
      <c r="AD77" s="75">
        <v>674</v>
      </c>
      <c r="AE77" s="100">
        <v>674</v>
      </c>
      <c r="AF77" s="75">
        <v>690</v>
      </c>
      <c r="AG77" s="75">
        <v>738</v>
      </c>
      <c r="AH77" s="75">
        <v>694</v>
      </c>
      <c r="AI77" s="75">
        <v>739</v>
      </c>
      <c r="AJ77" s="100">
        <v>739</v>
      </c>
      <c r="AK77" s="75">
        <v>683</v>
      </c>
      <c r="AL77" s="75">
        <v>699</v>
      </c>
      <c r="AM77" s="75">
        <v>685</v>
      </c>
      <c r="AN77" s="75">
        <v>635</v>
      </c>
      <c r="AO77" s="100">
        <v>635</v>
      </c>
      <c r="AP77" s="75">
        <v>508</v>
      </c>
      <c r="AQ77" s="75">
        <v>503</v>
      </c>
      <c r="AR77" s="75">
        <v>528</v>
      </c>
      <c r="AS77" s="75">
        <v>581</v>
      </c>
      <c r="AT77" s="100">
        <v>581</v>
      </c>
      <c r="AU77" s="75">
        <v>476</v>
      </c>
      <c r="AV77" s="75">
        <v>519</v>
      </c>
      <c r="AW77" s="75">
        <v>296</v>
      </c>
      <c r="AX77" s="75">
        <v>326</v>
      </c>
      <c r="AY77" s="100">
        <f t="shared" si="51"/>
        <v>326</v>
      </c>
      <c r="AZ77" s="75">
        <v>280</v>
      </c>
      <c r="BA77" s="75">
        <v>258</v>
      </c>
      <c r="BB77" s="75">
        <v>254</v>
      </c>
      <c r="BC77" s="75">
        <v>251</v>
      </c>
      <c r="BD77" s="100">
        <f t="shared" si="52"/>
        <v>251</v>
      </c>
      <c r="BE77" s="75">
        <v>255</v>
      </c>
      <c r="BF77" s="75">
        <v>270</v>
      </c>
      <c r="BG77" s="75">
        <v>285</v>
      </c>
      <c r="BH77" s="75">
        <v>262</v>
      </c>
      <c r="BI77" s="100">
        <f t="shared" si="53"/>
        <v>262</v>
      </c>
      <c r="BJ77" s="75">
        <v>262</v>
      </c>
      <c r="BK77" s="75">
        <v>256</v>
      </c>
      <c r="BL77" s="75">
        <v>262</v>
      </c>
      <c r="BM77" s="75">
        <v>314</v>
      </c>
      <c r="BN77" s="100">
        <f t="shared" si="54"/>
        <v>314</v>
      </c>
      <c r="BO77" s="75">
        <v>210</v>
      </c>
      <c r="BP77" s="75">
        <v>222</v>
      </c>
      <c r="BQ77" s="75">
        <v>214</v>
      </c>
      <c r="BR77" s="75">
        <v>192</v>
      </c>
      <c r="BS77" s="100">
        <f t="shared" si="55"/>
        <v>192</v>
      </c>
      <c r="BT77" s="75">
        <v>213</v>
      </c>
      <c r="BU77" s="75">
        <v>227</v>
      </c>
    </row>
    <row r="78" spans="1:73" outlineLevel="1">
      <c r="A78" s="83" t="s">
        <v>114</v>
      </c>
      <c r="F78" s="100">
        <v>264.7</v>
      </c>
      <c r="G78" s="75">
        <v>289.7</v>
      </c>
      <c r="H78" s="75">
        <v>300.3</v>
      </c>
      <c r="I78" s="75">
        <v>317.60000000000002</v>
      </c>
      <c r="J78" s="75">
        <v>346.4</v>
      </c>
      <c r="K78" s="100">
        <v>346.4</v>
      </c>
      <c r="L78" s="75">
        <v>343</v>
      </c>
      <c r="M78" s="75">
        <v>398</v>
      </c>
      <c r="N78" s="75">
        <v>402</v>
      </c>
      <c r="O78" s="75">
        <v>394</v>
      </c>
      <c r="P78" s="100">
        <v>394</v>
      </c>
      <c r="Q78" s="75">
        <v>369</v>
      </c>
      <c r="R78" s="75">
        <v>385</v>
      </c>
      <c r="S78" s="75">
        <v>377</v>
      </c>
      <c r="T78" s="75">
        <v>383.9</v>
      </c>
      <c r="U78" s="100">
        <v>383.9</v>
      </c>
      <c r="V78" s="75">
        <v>387.8</v>
      </c>
      <c r="W78" s="75">
        <v>387.1</v>
      </c>
      <c r="X78" s="75">
        <v>379</v>
      </c>
      <c r="Y78" s="71">
        <v>397</v>
      </c>
      <c r="Z78" s="100">
        <v>417.9</v>
      </c>
      <c r="AA78" s="75">
        <v>423</v>
      </c>
      <c r="AB78" s="75">
        <v>414.2</v>
      </c>
      <c r="AC78" s="75">
        <v>418.2</v>
      </c>
      <c r="AD78" s="75">
        <v>435</v>
      </c>
      <c r="AE78" s="100">
        <v>435</v>
      </c>
      <c r="AF78" s="75">
        <v>423</v>
      </c>
      <c r="AG78" s="75">
        <v>403</v>
      </c>
      <c r="AH78" s="75">
        <v>391</v>
      </c>
      <c r="AI78" s="75">
        <v>433</v>
      </c>
      <c r="AJ78" s="100">
        <v>433</v>
      </c>
      <c r="AK78" s="75">
        <v>451</v>
      </c>
      <c r="AL78" s="75">
        <v>498</v>
      </c>
      <c r="AM78" s="75">
        <v>525</v>
      </c>
      <c r="AN78" s="75">
        <v>527</v>
      </c>
      <c r="AO78" s="100">
        <v>527</v>
      </c>
      <c r="AP78" s="75">
        <v>436</v>
      </c>
      <c r="AQ78" s="75">
        <v>383</v>
      </c>
      <c r="AR78" s="75">
        <v>313</v>
      </c>
      <c r="AS78" s="75">
        <v>381</v>
      </c>
      <c r="AT78" s="100">
        <v>381</v>
      </c>
      <c r="AU78" s="75">
        <v>447</v>
      </c>
      <c r="AV78" s="75">
        <v>322</v>
      </c>
      <c r="AW78" s="75">
        <v>414</v>
      </c>
      <c r="AX78" s="75">
        <v>372</v>
      </c>
      <c r="AY78" s="100">
        <f t="shared" si="51"/>
        <v>372</v>
      </c>
      <c r="AZ78" s="75">
        <v>348</v>
      </c>
      <c r="BA78" s="75">
        <v>410</v>
      </c>
      <c r="BB78" s="75">
        <v>452</v>
      </c>
      <c r="BC78" s="75">
        <v>532</v>
      </c>
      <c r="BD78" s="100">
        <f t="shared" si="52"/>
        <v>532</v>
      </c>
      <c r="BE78" s="75">
        <v>467</v>
      </c>
      <c r="BF78" s="75">
        <v>400</v>
      </c>
      <c r="BG78" s="75">
        <v>389</v>
      </c>
      <c r="BH78" s="75">
        <v>486</v>
      </c>
      <c r="BI78" s="100">
        <f t="shared" si="53"/>
        <v>486</v>
      </c>
      <c r="BJ78" s="75">
        <v>440</v>
      </c>
      <c r="BK78" s="75">
        <v>359</v>
      </c>
      <c r="BL78" s="75">
        <v>383</v>
      </c>
      <c r="BM78" s="75">
        <v>399</v>
      </c>
      <c r="BN78" s="100">
        <f t="shared" si="54"/>
        <v>399</v>
      </c>
      <c r="BO78" s="75">
        <v>405</v>
      </c>
      <c r="BP78" s="75">
        <v>413</v>
      </c>
      <c r="BQ78" s="75">
        <v>409</v>
      </c>
      <c r="BR78" s="75">
        <v>405</v>
      </c>
      <c r="BS78" s="100">
        <f t="shared" si="55"/>
        <v>405</v>
      </c>
      <c r="BT78" s="75">
        <v>408</v>
      </c>
      <c r="BU78" s="75">
        <v>401</v>
      </c>
    </row>
    <row r="79" spans="1:73" outlineLevel="1">
      <c r="A79" s="83" t="s">
        <v>115</v>
      </c>
      <c r="F79" s="100">
        <v>1166.0999999999999</v>
      </c>
      <c r="G79" s="75">
        <v>1212.5999999999999</v>
      </c>
      <c r="H79" s="75">
        <v>1159.3</v>
      </c>
      <c r="I79" s="75">
        <v>1138</v>
      </c>
      <c r="J79" s="75">
        <v>1267.3</v>
      </c>
      <c r="K79" s="100">
        <v>1267.3</v>
      </c>
      <c r="L79" s="75">
        <v>1221</v>
      </c>
      <c r="M79" s="75">
        <v>1361</v>
      </c>
      <c r="N79" s="75">
        <v>1395</v>
      </c>
      <c r="O79" s="75">
        <v>1508</v>
      </c>
      <c r="P79" s="100">
        <v>1508</v>
      </c>
      <c r="Q79" s="75">
        <v>1453</v>
      </c>
      <c r="R79" s="75">
        <v>1470.3</v>
      </c>
      <c r="S79" s="75">
        <v>1556</v>
      </c>
      <c r="T79" s="75">
        <v>1725.6</v>
      </c>
      <c r="U79" s="100">
        <v>1725.6</v>
      </c>
      <c r="V79" s="75">
        <v>1754.2</v>
      </c>
      <c r="W79" s="75">
        <v>1808.4</v>
      </c>
      <c r="X79" s="75">
        <v>1814.7</v>
      </c>
      <c r="Y79" s="71">
        <v>1849</v>
      </c>
      <c r="Z79" s="100">
        <v>1849</v>
      </c>
      <c r="AA79" s="75">
        <v>1826.4</v>
      </c>
      <c r="AB79" s="75">
        <v>1780.6</v>
      </c>
      <c r="AC79" s="75">
        <v>1765.2</v>
      </c>
      <c r="AD79" s="75">
        <v>1780</v>
      </c>
      <c r="AE79" s="100">
        <v>1780</v>
      </c>
      <c r="AF79" s="75">
        <v>1757</v>
      </c>
      <c r="AG79" s="75">
        <v>1765</v>
      </c>
      <c r="AH79" s="75">
        <v>1723</v>
      </c>
      <c r="AI79" s="75">
        <v>1811</v>
      </c>
      <c r="AJ79" s="100">
        <v>1811</v>
      </c>
      <c r="AK79" s="75">
        <v>1857</v>
      </c>
      <c r="AL79" s="75">
        <v>1809</v>
      </c>
      <c r="AM79" s="75">
        <v>1828</v>
      </c>
      <c r="AN79" s="75">
        <v>1784</v>
      </c>
      <c r="AO79" s="100">
        <v>1784</v>
      </c>
      <c r="AP79" s="75">
        <v>1684</v>
      </c>
      <c r="AQ79" s="75">
        <v>1591</v>
      </c>
      <c r="AR79" s="75">
        <v>1642</v>
      </c>
      <c r="AS79" s="75">
        <v>1685</v>
      </c>
      <c r="AT79" s="100">
        <v>1685</v>
      </c>
      <c r="AU79" s="75">
        <v>1663</v>
      </c>
      <c r="AV79" s="75">
        <v>1625</v>
      </c>
      <c r="AW79" s="75">
        <v>1654</v>
      </c>
      <c r="AX79" s="75">
        <v>1583</v>
      </c>
      <c r="AY79" s="100">
        <f t="shared" si="51"/>
        <v>1583</v>
      </c>
      <c r="AZ79" s="75">
        <v>1575</v>
      </c>
      <c r="BA79" s="75">
        <v>1610</v>
      </c>
      <c r="BB79" s="75">
        <v>1640</v>
      </c>
      <c r="BC79" s="75">
        <v>1653</v>
      </c>
      <c r="BD79" s="100">
        <f t="shared" si="52"/>
        <v>1653</v>
      </c>
      <c r="BE79" s="75">
        <v>1618</v>
      </c>
      <c r="BF79" s="75">
        <v>1606</v>
      </c>
      <c r="BG79" s="75">
        <v>1613</v>
      </c>
      <c r="BH79" s="75">
        <v>1596</v>
      </c>
      <c r="BI79" s="100">
        <f t="shared" si="53"/>
        <v>1596</v>
      </c>
      <c r="BJ79" s="75">
        <v>1518</v>
      </c>
      <c r="BK79" s="75">
        <v>1456</v>
      </c>
      <c r="BL79" s="75">
        <v>1423</v>
      </c>
      <c r="BM79" s="75">
        <v>1410</v>
      </c>
      <c r="BN79" s="100">
        <f t="shared" si="54"/>
        <v>1410</v>
      </c>
      <c r="BO79" s="75">
        <v>1372</v>
      </c>
      <c r="BP79" s="75">
        <v>1332</v>
      </c>
      <c r="BQ79" s="75">
        <v>1333</v>
      </c>
      <c r="BR79" s="75">
        <v>1346</v>
      </c>
      <c r="BS79" s="100">
        <f t="shared" si="55"/>
        <v>1346</v>
      </c>
      <c r="BT79" s="75">
        <v>1349</v>
      </c>
      <c r="BU79" s="75">
        <v>1346</v>
      </c>
    </row>
    <row r="80" spans="1:73" outlineLevel="1">
      <c r="A80" s="83" t="s">
        <v>116</v>
      </c>
      <c r="F80" s="100">
        <v>42.7</v>
      </c>
      <c r="G80" s="75">
        <v>40.4</v>
      </c>
      <c r="H80" s="75">
        <v>36.5</v>
      </c>
      <c r="I80" s="75">
        <v>34.5</v>
      </c>
      <c r="J80" s="75">
        <v>34.1</v>
      </c>
      <c r="K80" s="100">
        <v>34.1</v>
      </c>
      <c r="L80" s="75">
        <v>31</v>
      </c>
      <c r="M80" s="75">
        <v>31</v>
      </c>
      <c r="N80" s="75">
        <v>29</v>
      </c>
      <c r="O80" s="75">
        <v>26</v>
      </c>
      <c r="P80" s="100">
        <v>26</v>
      </c>
      <c r="Q80" s="75">
        <v>26</v>
      </c>
      <c r="R80" s="75">
        <v>24.3</v>
      </c>
      <c r="S80" s="75">
        <v>32</v>
      </c>
      <c r="T80" s="75">
        <v>29.5</v>
      </c>
      <c r="U80" s="100">
        <v>29.5</v>
      </c>
      <c r="V80" s="75">
        <v>27.5</v>
      </c>
      <c r="W80" s="75">
        <v>23.9</v>
      </c>
      <c r="X80" s="75">
        <v>21</v>
      </c>
      <c r="Y80" s="71">
        <v>35</v>
      </c>
      <c r="Z80" s="100">
        <v>35</v>
      </c>
      <c r="AA80" s="75">
        <v>31.9</v>
      </c>
      <c r="AB80" s="75">
        <v>27.7</v>
      </c>
      <c r="AC80" s="75">
        <v>23.9</v>
      </c>
      <c r="AD80" s="75">
        <v>20</v>
      </c>
      <c r="AE80" s="100">
        <v>20</v>
      </c>
      <c r="AF80" s="75">
        <v>16</v>
      </c>
      <c r="AG80" s="75">
        <v>13</v>
      </c>
      <c r="AH80" s="75">
        <v>10</v>
      </c>
      <c r="AI80" s="75">
        <v>7</v>
      </c>
      <c r="AJ80" s="100">
        <v>7</v>
      </c>
      <c r="AK80" s="75">
        <v>5</v>
      </c>
      <c r="AL80" s="75">
        <v>4</v>
      </c>
      <c r="AM80" s="75">
        <v>3</v>
      </c>
      <c r="AN80" s="75">
        <v>2</v>
      </c>
      <c r="AO80" s="100">
        <v>2</v>
      </c>
      <c r="AP80" s="75">
        <v>4</v>
      </c>
      <c r="AQ80" s="75">
        <v>10</v>
      </c>
      <c r="AR80" s="75">
        <v>16</v>
      </c>
      <c r="AS80" s="75">
        <v>26</v>
      </c>
      <c r="AT80" s="100">
        <v>26</v>
      </c>
      <c r="AU80" s="75">
        <v>32</v>
      </c>
      <c r="AV80" s="75">
        <v>34</v>
      </c>
      <c r="AW80" s="75">
        <v>35</v>
      </c>
      <c r="AX80" s="75">
        <v>37</v>
      </c>
      <c r="AY80" s="100">
        <f t="shared" si="51"/>
        <v>37</v>
      </c>
      <c r="AZ80" s="75">
        <v>41</v>
      </c>
      <c r="BA80" s="75">
        <v>46</v>
      </c>
      <c r="BB80" s="75">
        <v>55</v>
      </c>
      <c r="BC80" s="75">
        <v>65</v>
      </c>
      <c r="BD80" s="100">
        <f t="shared" si="52"/>
        <v>65</v>
      </c>
      <c r="BE80" s="75">
        <v>62</v>
      </c>
      <c r="BF80" s="75">
        <v>65</v>
      </c>
      <c r="BG80" s="75">
        <v>156</v>
      </c>
      <c r="BH80" s="75">
        <v>145</v>
      </c>
      <c r="BI80" s="100">
        <f t="shared" si="53"/>
        <v>145</v>
      </c>
      <c r="BJ80" s="75">
        <v>126</v>
      </c>
      <c r="BK80" s="75">
        <v>126</v>
      </c>
      <c r="BL80" s="75">
        <v>114</v>
      </c>
      <c r="BM80" s="75">
        <v>105</v>
      </c>
      <c r="BN80" s="100">
        <f t="shared" si="54"/>
        <v>105</v>
      </c>
      <c r="BO80" s="75">
        <v>93</v>
      </c>
      <c r="BP80" s="75">
        <v>78</v>
      </c>
      <c r="BQ80" s="75">
        <v>71</v>
      </c>
      <c r="BR80" s="75">
        <v>61</v>
      </c>
      <c r="BS80" s="100">
        <f t="shared" si="55"/>
        <v>61</v>
      </c>
      <c r="BT80" s="75">
        <v>54</v>
      </c>
      <c r="BU80" s="75">
        <v>49</v>
      </c>
    </row>
    <row r="81" spans="1:73" outlineLevel="1">
      <c r="A81" s="83" t="s">
        <v>117</v>
      </c>
      <c r="F81" s="100"/>
      <c r="K81" s="100"/>
      <c r="L81" s="75"/>
      <c r="M81" s="75"/>
      <c r="N81" s="75"/>
      <c r="O81" s="75"/>
      <c r="P81" s="100"/>
      <c r="Q81" s="75"/>
      <c r="R81" s="75"/>
      <c r="S81" s="75"/>
      <c r="T81" s="75"/>
      <c r="U81" s="100"/>
      <c r="V81" s="75"/>
      <c r="W81" s="75"/>
      <c r="X81" s="75"/>
      <c r="Y81" s="71"/>
      <c r="Z81" s="100"/>
      <c r="AA81" s="75"/>
      <c r="AB81" s="75"/>
      <c r="AC81" s="75"/>
      <c r="AD81" s="75"/>
      <c r="AE81" s="100"/>
      <c r="AF81" s="75"/>
      <c r="AG81" s="75"/>
      <c r="AH81" s="75"/>
      <c r="AI81" s="75"/>
      <c r="AJ81" s="100"/>
      <c r="AK81" s="75"/>
      <c r="AL81" s="75"/>
      <c r="AM81" s="75"/>
      <c r="AN81" s="75"/>
      <c r="AO81" s="100"/>
      <c r="AP81" s="75"/>
      <c r="AQ81" s="75"/>
      <c r="AR81" s="75"/>
      <c r="AS81" s="75"/>
      <c r="AT81" s="100"/>
      <c r="AU81" s="75">
        <v>911</v>
      </c>
      <c r="AV81" s="75">
        <v>898</v>
      </c>
      <c r="AW81" s="75">
        <v>926</v>
      </c>
      <c r="AX81" s="75">
        <v>1060</v>
      </c>
      <c r="AY81" s="100">
        <f t="shared" si="51"/>
        <v>1060</v>
      </c>
      <c r="AZ81" s="75">
        <v>1061</v>
      </c>
      <c r="BA81" s="75">
        <v>1044</v>
      </c>
      <c r="BB81" s="75">
        <v>1054</v>
      </c>
      <c r="BC81" s="75">
        <v>1040</v>
      </c>
      <c r="BD81" s="100">
        <f t="shared" si="52"/>
        <v>1040</v>
      </c>
      <c r="BE81" s="75">
        <v>1067</v>
      </c>
      <c r="BF81" s="75">
        <v>1073</v>
      </c>
      <c r="BG81" s="75">
        <v>1056</v>
      </c>
      <c r="BH81" s="75">
        <v>1009</v>
      </c>
      <c r="BI81" s="100">
        <f t="shared" si="53"/>
        <v>1009</v>
      </c>
      <c r="BJ81" s="75">
        <v>956</v>
      </c>
      <c r="BK81" s="75">
        <v>893</v>
      </c>
      <c r="BL81" s="75">
        <v>893</v>
      </c>
      <c r="BM81" s="75">
        <v>919</v>
      </c>
      <c r="BN81" s="100">
        <f t="shared" si="54"/>
        <v>919</v>
      </c>
      <c r="BO81" s="75">
        <v>924</v>
      </c>
      <c r="BP81" s="75">
        <v>919</v>
      </c>
      <c r="BQ81" s="75">
        <v>892</v>
      </c>
      <c r="BR81" s="75">
        <v>946</v>
      </c>
      <c r="BS81" s="100">
        <f t="shared" si="55"/>
        <v>946</v>
      </c>
      <c r="BT81" s="75">
        <v>1051</v>
      </c>
      <c r="BU81" s="75">
        <v>1071</v>
      </c>
    </row>
    <row r="82" spans="1:73" outlineLevel="1">
      <c r="A82" s="83" t="s">
        <v>118</v>
      </c>
      <c r="F82" s="100">
        <v>722.3</v>
      </c>
      <c r="G82" s="75">
        <v>717.2</v>
      </c>
      <c r="H82" s="75">
        <v>662.7</v>
      </c>
      <c r="I82" s="75">
        <v>623</v>
      </c>
      <c r="J82" s="75">
        <v>652.4</v>
      </c>
      <c r="K82" s="100">
        <v>652.4</v>
      </c>
      <c r="L82" s="75">
        <v>602</v>
      </c>
      <c r="M82" s="75">
        <v>635</v>
      </c>
      <c r="N82" s="75">
        <v>620</v>
      </c>
      <c r="O82" s="75">
        <v>619</v>
      </c>
      <c r="P82" s="100">
        <v>619</v>
      </c>
      <c r="Q82" s="75">
        <v>663</v>
      </c>
      <c r="R82" s="75">
        <v>657</v>
      </c>
      <c r="S82" s="75">
        <v>651</v>
      </c>
      <c r="T82" s="75">
        <v>662.6</v>
      </c>
      <c r="U82" s="100">
        <v>662.6</v>
      </c>
      <c r="V82" s="75">
        <v>664.1</v>
      </c>
      <c r="W82" s="75">
        <v>633.6</v>
      </c>
      <c r="X82" s="75">
        <v>614.20000000000005</v>
      </c>
      <c r="Y82" s="71">
        <v>593</v>
      </c>
      <c r="Z82" s="100">
        <v>593</v>
      </c>
      <c r="AA82" s="75">
        <v>593.9</v>
      </c>
      <c r="AB82" s="75">
        <v>573</v>
      </c>
      <c r="AC82" s="75">
        <v>567.79999999999995</v>
      </c>
      <c r="AD82" s="75">
        <v>575</v>
      </c>
      <c r="AE82" s="100">
        <v>575</v>
      </c>
      <c r="AF82" s="75">
        <v>566</v>
      </c>
      <c r="AG82" s="75">
        <v>570</v>
      </c>
      <c r="AH82" s="75">
        <v>554</v>
      </c>
      <c r="AI82" s="75">
        <v>574</v>
      </c>
      <c r="AJ82" s="100">
        <v>574</v>
      </c>
      <c r="AK82" s="75">
        <v>583</v>
      </c>
      <c r="AL82" s="75">
        <v>587</v>
      </c>
      <c r="AM82" s="75">
        <v>598</v>
      </c>
      <c r="AN82" s="75">
        <v>597</v>
      </c>
      <c r="AO82" s="100">
        <v>597</v>
      </c>
      <c r="AP82" s="75">
        <v>563</v>
      </c>
      <c r="AQ82" s="75">
        <v>542</v>
      </c>
      <c r="AR82" s="75">
        <v>553</v>
      </c>
      <c r="AS82" s="75">
        <v>555</v>
      </c>
      <c r="AT82" s="100">
        <v>555</v>
      </c>
      <c r="AU82" s="75">
        <v>556</v>
      </c>
      <c r="AV82" s="75">
        <v>539</v>
      </c>
      <c r="AW82" s="75">
        <v>541</v>
      </c>
      <c r="AX82" s="75">
        <v>510</v>
      </c>
      <c r="AY82" s="100">
        <f t="shared" si="51"/>
        <v>510</v>
      </c>
      <c r="AZ82" s="75">
        <v>515</v>
      </c>
      <c r="BA82" s="75">
        <v>531</v>
      </c>
      <c r="BB82" s="75">
        <v>547</v>
      </c>
      <c r="BC82" s="75">
        <v>538</v>
      </c>
      <c r="BD82" s="100">
        <f t="shared" si="52"/>
        <v>538</v>
      </c>
      <c r="BE82" s="75">
        <v>537</v>
      </c>
      <c r="BF82" s="75">
        <v>529</v>
      </c>
      <c r="BG82" s="75">
        <v>525</v>
      </c>
      <c r="BH82" s="75">
        <v>520</v>
      </c>
      <c r="BI82" s="100">
        <f t="shared" si="53"/>
        <v>520</v>
      </c>
      <c r="BJ82" s="75">
        <v>491</v>
      </c>
      <c r="BK82" s="75">
        <v>470</v>
      </c>
      <c r="BL82" s="75">
        <v>481</v>
      </c>
      <c r="BM82" s="75">
        <v>488</v>
      </c>
      <c r="BN82" s="100">
        <f t="shared" si="54"/>
        <v>488</v>
      </c>
      <c r="BO82" s="75">
        <v>488</v>
      </c>
      <c r="BP82" s="75">
        <v>478</v>
      </c>
      <c r="BQ82" s="75">
        <v>486</v>
      </c>
      <c r="BR82" s="75">
        <v>478</v>
      </c>
      <c r="BS82" s="100">
        <f t="shared" si="55"/>
        <v>478</v>
      </c>
      <c r="BT82" s="75">
        <v>477</v>
      </c>
      <c r="BU82" s="75">
        <v>485</v>
      </c>
    </row>
    <row r="83" spans="1:73" outlineLevel="1">
      <c r="A83" s="83" t="s">
        <v>119</v>
      </c>
      <c r="F83" s="100">
        <v>101.2</v>
      </c>
      <c r="G83" s="75">
        <v>80.900000000000006</v>
      </c>
      <c r="H83" s="75">
        <v>76</v>
      </c>
      <c r="I83" s="75">
        <v>94.9</v>
      </c>
      <c r="J83" s="75">
        <v>121</v>
      </c>
      <c r="K83" s="100">
        <v>121</v>
      </c>
      <c r="L83" s="75">
        <v>117</v>
      </c>
      <c r="M83" s="75">
        <v>113</v>
      </c>
      <c r="N83" s="75">
        <v>116</v>
      </c>
      <c r="O83" s="75">
        <v>122</v>
      </c>
      <c r="P83" s="100">
        <v>122</v>
      </c>
      <c r="Q83" s="75">
        <v>115</v>
      </c>
      <c r="R83" s="75">
        <v>103.1</v>
      </c>
      <c r="S83" s="75">
        <v>105</v>
      </c>
      <c r="T83" s="75">
        <v>88.6</v>
      </c>
      <c r="U83" s="100">
        <v>88.6</v>
      </c>
      <c r="V83" s="75">
        <v>87.1</v>
      </c>
      <c r="W83" s="75">
        <v>119.9</v>
      </c>
      <c r="X83" s="75">
        <v>122.5</v>
      </c>
      <c r="Y83" s="71">
        <v>145</v>
      </c>
      <c r="Z83" s="100">
        <v>145</v>
      </c>
      <c r="AA83" s="75">
        <v>121.9</v>
      </c>
      <c r="AB83" s="75">
        <v>106.8</v>
      </c>
      <c r="AC83" s="75">
        <v>125.7</v>
      </c>
      <c r="AD83" s="75">
        <v>117</v>
      </c>
      <c r="AE83" s="100">
        <v>117</v>
      </c>
      <c r="AF83" s="75">
        <v>108</v>
      </c>
      <c r="AG83" s="75">
        <v>96</v>
      </c>
      <c r="AH83" s="75">
        <v>82</v>
      </c>
      <c r="AI83" s="75">
        <v>84</v>
      </c>
      <c r="AJ83" s="100">
        <v>84</v>
      </c>
      <c r="AK83" s="75">
        <v>108</v>
      </c>
      <c r="AL83" s="75">
        <v>119</v>
      </c>
      <c r="AM83" s="75">
        <v>123</v>
      </c>
      <c r="AN83" s="75">
        <v>130</v>
      </c>
      <c r="AO83" s="100">
        <v>130</v>
      </c>
      <c r="AP83" s="75">
        <v>154</v>
      </c>
      <c r="AQ83" s="75">
        <v>150</v>
      </c>
      <c r="AR83" s="75">
        <v>161</v>
      </c>
      <c r="AS83" s="75">
        <v>157</v>
      </c>
      <c r="AT83" s="100">
        <v>157</v>
      </c>
      <c r="AU83" s="75">
        <v>245</v>
      </c>
      <c r="AV83" s="75">
        <v>244</v>
      </c>
      <c r="AW83" s="75">
        <v>300</v>
      </c>
      <c r="AX83" s="75">
        <v>215</v>
      </c>
      <c r="AY83" s="100">
        <f t="shared" si="51"/>
        <v>215</v>
      </c>
      <c r="AZ83" s="75">
        <v>217</v>
      </c>
      <c r="BA83" s="75">
        <v>205</v>
      </c>
      <c r="BB83" s="75">
        <v>193</v>
      </c>
      <c r="BC83" s="75">
        <v>206</v>
      </c>
      <c r="BD83" s="100">
        <f t="shared" si="52"/>
        <v>206</v>
      </c>
      <c r="BE83" s="75">
        <v>170</v>
      </c>
      <c r="BF83" s="75">
        <v>255</v>
      </c>
      <c r="BG83" s="75">
        <v>246</v>
      </c>
      <c r="BH83" s="75">
        <v>251</v>
      </c>
      <c r="BI83" s="100">
        <f t="shared" si="53"/>
        <v>251</v>
      </c>
      <c r="BJ83" s="75">
        <v>232</v>
      </c>
      <c r="BK83" s="75">
        <v>289</v>
      </c>
      <c r="BL83" s="75">
        <v>307</v>
      </c>
      <c r="BM83" s="75">
        <v>326</v>
      </c>
      <c r="BN83" s="100">
        <f t="shared" si="54"/>
        <v>326</v>
      </c>
      <c r="BO83" s="75">
        <v>356</v>
      </c>
      <c r="BP83" s="75">
        <v>370</v>
      </c>
      <c r="BQ83" s="75">
        <v>360</v>
      </c>
      <c r="BR83" s="75">
        <v>394</v>
      </c>
      <c r="BS83" s="100">
        <f t="shared" si="55"/>
        <v>394</v>
      </c>
      <c r="BT83" s="75">
        <v>416</v>
      </c>
      <c r="BU83" s="75">
        <v>398</v>
      </c>
    </row>
    <row r="84" spans="1:73">
      <c r="A84" s="67" t="s">
        <v>120</v>
      </c>
      <c r="B84" s="165"/>
      <c r="C84" s="165"/>
      <c r="D84" s="165"/>
      <c r="E84" s="165"/>
      <c r="F84" s="166">
        <v>3490.8999999999996</v>
      </c>
      <c r="G84" s="165">
        <v>3495.4</v>
      </c>
      <c r="H84" s="165">
        <v>2955.2</v>
      </c>
      <c r="I84" s="165">
        <v>3026.5</v>
      </c>
      <c r="J84" s="165">
        <v>3558.2</v>
      </c>
      <c r="K84" s="166">
        <v>3558.2</v>
      </c>
      <c r="L84" s="165">
        <v>3170</v>
      </c>
      <c r="M84" s="165">
        <v>3398</v>
      </c>
      <c r="N84" s="165">
        <v>3594</v>
      </c>
      <c r="O84" s="165">
        <v>3764</v>
      </c>
      <c r="P84" s="166">
        <v>3764</v>
      </c>
      <c r="Q84" s="165">
        <v>3653</v>
      </c>
      <c r="R84" s="165">
        <v>3989.6</v>
      </c>
      <c r="S84" s="165">
        <v>4071</v>
      </c>
      <c r="T84" s="165">
        <v>4320.6000000000004</v>
      </c>
      <c r="U84" s="166">
        <v>4320.6000000000004</v>
      </c>
      <c r="V84" s="165">
        <v>3988.2</v>
      </c>
      <c r="W84" s="165">
        <v>3739.8</v>
      </c>
      <c r="X84" s="165">
        <v>3743</v>
      </c>
      <c r="Y84" s="107">
        <v>4159</v>
      </c>
      <c r="Z84" s="166">
        <v>4184.3999999999996</v>
      </c>
      <c r="AA84" s="165">
        <v>4063.3</v>
      </c>
      <c r="AB84" s="165">
        <v>3804.2</v>
      </c>
      <c r="AC84" s="165">
        <v>3830.2</v>
      </c>
      <c r="AD84" s="165">
        <v>4226</v>
      </c>
      <c r="AE84" s="166">
        <v>4226</v>
      </c>
      <c r="AF84" s="165">
        <v>3840</v>
      </c>
      <c r="AG84" s="165">
        <v>3776</v>
      </c>
      <c r="AH84" s="165">
        <v>3643</v>
      </c>
      <c r="AI84" s="165">
        <v>3862</v>
      </c>
      <c r="AJ84" s="166">
        <v>3862</v>
      </c>
      <c r="AK84" s="165">
        <v>3921</v>
      </c>
      <c r="AL84" s="165">
        <v>3922</v>
      </c>
      <c r="AM84" s="165">
        <v>4218</v>
      </c>
      <c r="AN84" s="165">
        <v>4180</v>
      </c>
      <c r="AO84" s="166">
        <v>4180</v>
      </c>
      <c r="AP84" s="165">
        <v>3826</v>
      </c>
      <c r="AQ84" s="165">
        <v>3629</v>
      </c>
      <c r="AR84" s="165">
        <f>SUM(AR72:AR83)</f>
        <v>3526</v>
      </c>
      <c r="AS84" s="165">
        <v>3606</v>
      </c>
      <c r="AT84" s="166">
        <v>3606</v>
      </c>
      <c r="AU84" s="165">
        <v>4548</v>
      </c>
      <c r="AV84" s="165">
        <f t="shared" ref="AV84:BB84" si="56">SUM(AV72:AV83)</f>
        <v>4381</v>
      </c>
      <c r="AW84" s="165">
        <f t="shared" si="56"/>
        <v>4366</v>
      </c>
      <c r="AX84" s="165">
        <f t="shared" si="56"/>
        <v>4346</v>
      </c>
      <c r="AY84" s="166">
        <f t="shared" si="56"/>
        <v>4346</v>
      </c>
      <c r="AZ84" s="165">
        <f t="shared" si="56"/>
        <v>4287</v>
      </c>
      <c r="BA84" s="165">
        <f t="shared" si="56"/>
        <v>4355</v>
      </c>
      <c r="BB84" s="165">
        <f t="shared" si="56"/>
        <v>4455</v>
      </c>
      <c r="BC84" s="165">
        <f t="shared" ref="BC84:BI84" si="57">SUM(BC72:BC83)</f>
        <v>4577</v>
      </c>
      <c r="BD84" s="166">
        <f t="shared" si="57"/>
        <v>4577</v>
      </c>
      <c r="BE84" s="165">
        <f t="shared" si="57"/>
        <v>4538</v>
      </c>
      <c r="BF84" s="165">
        <f t="shared" si="57"/>
        <v>4576</v>
      </c>
      <c r="BG84" s="165">
        <f t="shared" si="57"/>
        <v>4645</v>
      </c>
      <c r="BH84" s="165">
        <f t="shared" si="57"/>
        <v>4663</v>
      </c>
      <c r="BI84" s="166">
        <f t="shared" si="57"/>
        <v>4663</v>
      </c>
      <c r="BJ84" s="165">
        <f t="shared" ref="BJ84" si="58">SUM(BJ72:BJ83)</f>
        <v>4396</v>
      </c>
      <c r="BK84" s="165">
        <f t="shared" ref="BK84" si="59">SUM(BK72:BK83)</f>
        <v>4126</v>
      </c>
      <c r="BL84" s="165">
        <f t="shared" ref="BL84" si="60">SUM(BL72:BL83)</f>
        <v>4159</v>
      </c>
      <c r="BM84" s="165">
        <f t="shared" ref="BM84" si="61">SUM(BM72:BM83)</f>
        <v>4317</v>
      </c>
      <c r="BN84" s="166">
        <f t="shared" ref="BN84" si="62">SUM(BN72:BN83)</f>
        <v>4317</v>
      </c>
      <c r="BO84" s="165">
        <f t="shared" ref="BO84" si="63">SUM(BO72:BO83)</f>
        <v>4278</v>
      </c>
      <c r="BP84" s="165">
        <f t="shared" ref="BP84" si="64">SUM(BP72:BP83)</f>
        <v>4280</v>
      </c>
      <c r="BQ84" s="165">
        <f t="shared" ref="BQ84" si="65">SUM(BQ72:BQ83)</f>
        <v>4225</v>
      </c>
      <c r="BR84" s="165">
        <f t="shared" ref="BR84:BS84" si="66">SUM(BR72:BR83)</f>
        <v>4266</v>
      </c>
      <c r="BS84" s="166">
        <f t="shared" si="66"/>
        <v>4266</v>
      </c>
      <c r="BT84" s="165">
        <f t="shared" ref="BT84" si="67">SUM(BT72:BT83)</f>
        <v>4345</v>
      </c>
      <c r="BU84" s="165">
        <f t="shared" ref="BU84" si="68">SUM(BU72:BU83)</f>
        <v>4333</v>
      </c>
    </row>
    <row r="85" spans="1:73">
      <c r="A85" s="84"/>
      <c r="F85" s="100"/>
      <c r="K85" s="100"/>
      <c r="L85" s="286"/>
      <c r="M85" s="286"/>
      <c r="N85" s="286"/>
      <c r="O85" s="286"/>
      <c r="P85" s="100"/>
      <c r="Q85" s="286"/>
      <c r="R85" s="286"/>
      <c r="S85" s="286"/>
      <c r="T85" s="75"/>
      <c r="U85" s="100"/>
      <c r="V85" s="286"/>
      <c r="W85" s="286"/>
      <c r="X85" s="286"/>
      <c r="Y85" s="300"/>
      <c r="Z85" s="100"/>
      <c r="AA85" s="286"/>
      <c r="AB85" s="286"/>
      <c r="AC85" s="286"/>
      <c r="AD85" s="286"/>
      <c r="AE85" s="100"/>
      <c r="AF85" s="286"/>
      <c r="AG85" s="286"/>
      <c r="AH85" s="286"/>
      <c r="AI85" s="286"/>
      <c r="AJ85" s="100"/>
      <c r="AK85" s="286"/>
      <c r="AL85" s="286"/>
      <c r="AM85" s="286"/>
      <c r="AN85" s="286"/>
      <c r="AO85" s="100"/>
      <c r="AP85" s="286"/>
      <c r="AQ85" s="286"/>
      <c r="AR85" s="286"/>
      <c r="AS85" s="286"/>
      <c r="AT85" s="100"/>
      <c r="AU85" s="286"/>
      <c r="AV85" s="286"/>
      <c r="AW85" s="286"/>
      <c r="AX85" s="286"/>
      <c r="AY85" s="100"/>
      <c r="AZ85" s="286"/>
      <c r="BA85" s="286"/>
      <c r="BB85" s="286"/>
      <c r="BC85" s="286"/>
      <c r="BD85" s="100"/>
      <c r="BE85" s="286"/>
      <c r="BF85" s="286"/>
      <c r="BG85" s="286"/>
      <c r="BH85" s="286"/>
      <c r="BI85" s="100"/>
      <c r="BJ85" s="286"/>
      <c r="BK85" s="286"/>
      <c r="BL85" s="286"/>
      <c r="BM85" s="286"/>
      <c r="BN85" s="100"/>
      <c r="BO85" s="286"/>
      <c r="BP85" s="286"/>
      <c r="BQ85" s="286"/>
      <c r="BR85" s="286"/>
      <c r="BS85" s="100"/>
      <c r="BT85" s="286"/>
      <c r="BU85" s="286"/>
    </row>
    <row r="86" spans="1:73" ht="15.75" thickBot="1">
      <c r="A86" s="85" t="s">
        <v>121</v>
      </c>
      <c r="B86" s="167"/>
      <c r="C86" s="167"/>
      <c r="D86" s="167"/>
      <c r="E86" s="167"/>
      <c r="F86" s="168">
        <v>7318</v>
      </c>
      <c r="G86" s="167">
        <v>7957.2999999999993</v>
      </c>
      <c r="H86" s="167">
        <v>7475.3</v>
      </c>
      <c r="I86" s="167">
        <v>7287</v>
      </c>
      <c r="J86" s="167">
        <v>8061</v>
      </c>
      <c r="K86" s="168">
        <v>8061</v>
      </c>
      <c r="L86" s="167">
        <v>8267</v>
      </c>
      <c r="M86" s="167">
        <v>8552</v>
      </c>
      <c r="N86" s="167">
        <v>8893</v>
      </c>
      <c r="O86" s="167">
        <v>9563</v>
      </c>
      <c r="P86" s="168">
        <v>9563</v>
      </c>
      <c r="Q86" s="167">
        <v>9687</v>
      </c>
      <c r="R86" s="167">
        <v>9526</v>
      </c>
      <c r="S86" s="167">
        <v>10340</v>
      </c>
      <c r="T86" s="167">
        <v>11473.2</v>
      </c>
      <c r="U86" s="168">
        <v>11473.2</v>
      </c>
      <c r="V86" s="167">
        <v>12431.2</v>
      </c>
      <c r="W86" s="167">
        <v>10721.3</v>
      </c>
      <c r="X86" s="167">
        <v>11220.7</v>
      </c>
      <c r="Y86" s="91">
        <v>11978</v>
      </c>
      <c r="Z86" s="168">
        <v>11999.3</v>
      </c>
      <c r="AA86" s="167">
        <v>12503.3</v>
      </c>
      <c r="AB86" s="167">
        <v>11972.8</v>
      </c>
      <c r="AC86" s="167">
        <v>12718.8</v>
      </c>
      <c r="AD86" s="167">
        <v>13769</v>
      </c>
      <c r="AE86" s="168">
        <v>13769</v>
      </c>
      <c r="AF86" s="167">
        <v>13592</v>
      </c>
      <c r="AG86" s="167">
        <v>14309</v>
      </c>
      <c r="AH86" s="167">
        <v>14818</v>
      </c>
      <c r="AI86" s="167">
        <v>16248</v>
      </c>
      <c r="AJ86" s="168">
        <v>16248</v>
      </c>
      <c r="AK86" s="167">
        <v>13906</v>
      </c>
      <c r="AL86" s="167">
        <v>14699</v>
      </c>
      <c r="AM86" s="167">
        <v>15726</v>
      </c>
      <c r="AN86" s="167">
        <v>16669</v>
      </c>
      <c r="AO86" s="168">
        <v>16669</v>
      </c>
      <c r="AP86" s="167">
        <v>16301</v>
      </c>
      <c r="AQ86" s="167">
        <v>14332</v>
      </c>
      <c r="AR86" s="167">
        <f>AR84+AR69</f>
        <v>15731</v>
      </c>
      <c r="AS86" s="167">
        <v>16936</v>
      </c>
      <c r="AT86" s="168">
        <v>16936</v>
      </c>
      <c r="AU86" s="167">
        <v>17998</v>
      </c>
      <c r="AV86" s="167">
        <f t="shared" ref="AV86:BC86" si="69">AV84+AV69</f>
        <v>18305</v>
      </c>
      <c r="AW86" s="167">
        <f t="shared" si="69"/>
        <v>16695</v>
      </c>
      <c r="AX86" s="167">
        <f t="shared" si="69"/>
        <v>16309</v>
      </c>
      <c r="AY86" s="168">
        <f t="shared" si="69"/>
        <v>16309</v>
      </c>
      <c r="AZ86" s="167">
        <f t="shared" si="69"/>
        <v>17058</v>
      </c>
      <c r="BA86" s="167">
        <f t="shared" si="69"/>
        <v>18367</v>
      </c>
      <c r="BB86" s="167">
        <f t="shared" si="69"/>
        <v>19740</v>
      </c>
      <c r="BC86" s="167">
        <f t="shared" si="69"/>
        <v>18103</v>
      </c>
      <c r="BD86" s="168">
        <f>BD84+BD69</f>
        <v>18103</v>
      </c>
      <c r="BE86" s="167">
        <f>BE84+BE69</f>
        <v>18571</v>
      </c>
      <c r="BF86" s="167">
        <f>BF84+BF69</f>
        <v>19451</v>
      </c>
      <c r="BG86" s="167">
        <f>BG84+BG69</f>
        <v>20535</v>
      </c>
      <c r="BH86" s="167">
        <f t="shared" ref="BH86" si="70">BH84+BH69</f>
        <v>18972</v>
      </c>
      <c r="BI86" s="168">
        <f>BI84+BI69</f>
        <v>18972</v>
      </c>
      <c r="BJ86" s="167">
        <f t="shared" ref="BJ86:BM86" si="71">BJ84+BJ69</f>
        <v>18069</v>
      </c>
      <c r="BK86" s="167">
        <f t="shared" si="71"/>
        <v>18426</v>
      </c>
      <c r="BL86" s="167">
        <f t="shared" si="71"/>
        <v>19424</v>
      </c>
      <c r="BM86" s="167">
        <f t="shared" si="71"/>
        <v>17728</v>
      </c>
      <c r="BN86" s="168">
        <f t="shared" ref="BN86:BU86" si="72">BN84+BN69</f>
        <v>17728</v>
      </c>
      <c r="BO86" s="167">
        <f t="shared" si="72"/>
        <v>19024</v>
      </c>
      <c r="BP86" s="167">
        <f t="shared" si="72"/>
        <v>18909</v>
      </c>
      <c r="BQ86" s="167">
        <f t="shared" si="72"/>
        <v>17380</v>
      </c>
      <c r="BR86" s="167">
        <f t="shared" si="72"/>
        <v>17816</v>
      </c>
      <c r="BS86" s="168">
        <f t="shared" si="72"/>
        <v>17816</v>
      </c>
      <c r="BT86" s="167">
        <f t="shared" si="72"/>
        <v>18197</v>
      </c>
      <c r="BU86" s="167">
        <f t="shared" si="72"/>
        <v>19483</v>
      </c>
    </row>
    <row r="87" spans="1:73" ht="15.75" thickTop="1">
      <c r="A87" s="67"/>
      <c r="F87" s="100"/>
      <c r="K87" s="100"/>
      <c r="L87" s="286"/>
      <c r="M87" s="286"/>
      <c r="N87" s="286"/>
      <c r="O87" s="286"/>
      <c r="P87" s="100"/>
      <c r="Q87" s="286"/>
      <c r="R87" s="286"/>
      <c r="S87" s="286"/>
      <c r="T87" s="75"/>
      <c r="U87" s="100"/>
      <c r="V87" s="286"/>
      <c r="W87" s="286"/>
      <c r="X87" s="286"/>
      <c r="Y87" s="300"/>
      <c r="Z87" s="100"/>
      <c r="AA87" s="286"/>
      <c r="AB87" s="286"/>
      <c r="AC87" s="286"/>
      <c r="AD87" s="286"/>
      <c r="AE87" s="100"/>
      <c r="AF87" s="286"/>
      <c r="AG87" s="286"/>
      <c r="AH87" s="286"/>
      <c r="AI87" s="286"/>
      <c r="AJ87" s="100"/>
      <c r="AK87" s="286"/>
      <c r="AL87" s="286"/>
      <c r="AM87" s="286"/>
      <c r="AN87" s="286"/>
      <c r="AO87" s="100"/>
      <c r="AP87" s="286"/>
      <c r="AQ87" s="286"/>
      <c r="AR87" s="286"/>
      <c r="AS87" s="286"/>
      <c r="AT87" s="100"/>
      <c r="AU87" s="286"/>
      <c r="AV87" s="286"/>
      <c r="AW87" s="286"/>
      <c r="AX87" s="286"/>
      <c r="AY87" s="100"/>
      <c r="AZ87" s="286"/>
      <c r="BA87" s="286"/>
      <c r="BB87" s="286"/>
      <c r="BC87" s="286"/>
      <c r="BD87" s="100"/>
      <c r="BE87" s="286"/>
      <c r="BF87" s="286"/>
      <c r="BG87" s="286"/>
      <c r="BH87" s="286"/>
      <c r="BI87" s="100"/>
      <c r="BJ87" s="286"/>
      <c r="BK87" s="286"/>
      <c r="BL87" s="286"/>
      <c r="BM87" s="286"/>
      <c r="BN87" s="100"/>
      <c r="BO87" s="286"/>
      <c r="BP87" s="286"/>
      <c r="BQ87" s="286"/>
      <c r="BR87" s="286"/>
      <c r="BS87" s="100"/>
      <c r="BT87" s="286"/>
      <c r="BU87" s="286"/>
    </row>
    <row r="88" spans="1:73">
      <c r="A88" s="67" t="s">
        <v>122</v>
      </c>
      <c r="F88" s="100"/>
      <c r="K88" s="100"/>
      <c r="L88" s="286"/>
      <c r="M88" s="286"/>
      <c r="N88" s="286"/>
      <c r="O88" s="286"/>
      <c r="P88" s="100"/>
      <c r="Q88" s="286"/>
      <c r="R88" s="286"/>
      <c r="S88" s="286"/>
      <c r="T88" s="75"/>
      <c r="U88" s="100"/>
      <c r="V88" s="286"/>
      <c r="W88" s="286"/>
      <c r="X88" s="286"/>
      <c r="Y88" s="300"/>
      <c r="Z88" s="100"/>
      <c r="AA88" s="286"/>
      <c r="AB88" s="286"/>
      <c r="AC88" s="286"/>
      <c r="AD88" s="286"/>
      <c r="AE88" s="100"/>
      <c r="AF88" s="286"/>
      <c r="AG88" s="286"/>
      <c r="AH88" s="286"/>
      <c r="AI88" s="286"/>
      <c r="AJ88" s="100"/>
      <c r="AK88" s="286"/>
      <c r="AL88" s="286"/>
      <c r="AM88" s="286"/>
      <c r="AN88" s="286"/>
      <c r="AO88" s="100"/>
      <c r="AP88" s="286"/>
      <c r="AQ88" s="286"/>
      <c r="AR88" s="286"/>
      <c r="AS88" s="286"/>
      <c r="AT88" s="100"/>
      <c r="AU88" s="286"/>
      <c r="AV88" s="286"/>
      <c r="AW88" s="286"/>
      <c r="AX88" s="286"/>
      <c r="AY88" s="100"/>
      <c r="AZ88" s="286"/>
      <c r="BA88" s="286"/>
      <c r="BB88" s="286"/>
      <c r="BC88" s="286"/>
      <c r="BD88" s="100"/>
      <c r="BE88" s="286"/>
      <c r="BF88" s="286"/>
      <c r="BG88" s="286"/>
      <c r="BH88" s="286"/>
      <c r="BI88" s="100"/>
      <c r="BJ88" s="286"/>
      <c r="BK88" s="286"/>
      <c r="BL88" s="286"/>
      <c r="BM88" s="286"/>
      <c r="BN88" s="100"/>
      <c r="BO88" s="286"/>
      <c r="BP88" s="286"/>
      <c r="BQ88" s="286"/>
      <c r="BR88" s="286"/>
      <c r="BS88" s="100"/>
      <c r="BT88" s="286"/>
      <c r="BU88" s="286"/>
    </row>
    <row r="89" spans="1:73">
      <c r="A89" s="67"/>
      <c r="F89" s="100"/>
      <c r="K89" s="100"/>
      <c r="L89" s="286"/>
      <c r="M89" s="286"/>
      <c r="N89" s="286"/>
      <c r="O89" s="286"/>
      <c r="P89" s="100"/>
      <c r="Q89" s="286"/>
      <c r="R89" s="286"/>
      <c r="S89" s="286"/>
      <c r="T89" s="75"/>
      <c r="U89" s="100"/>
      <c r="V89" s="286"/>
      <c r="W89" s="286"/>
      <c r="X89" s="286"/>
      <c r="Y89" s="300"/>
      <c r="Z89" s="100"/>
      <c r="AA89" s="286"/>
      <c r="AB89" s="286"/>
      <c r="AC89" s="286"/>
      <c r="AD89" s="286"/>
      <c r="AE89" s="100"/>
      <c r="AF89" s="286"/>
      <c r="AG89" s="286"/>
      <c r="AH89" s="286"/>
      <c r="AI89" s="286"/>
      <c r="AJ89" s="100"/>
      <c r="AK89" s="286"/>
      <c r="AL89" s="286"/>
      <c r="AM89" s="286"/>
      <c r="AN89" s="286"/>
      <c r="AO89" s="100"/>
      <c r="AP89" s="286"/>
      <c r="AQ89" s="286"/>
      <c r="AR89" s="286"/>
      <c r="AS89" s="286"/>
      <c r="AT89" s="100"/>
      <c r="AU89" s="286"/>
      <c r="AV89" s="286"/>
      <c r="AW89" s="286"/>
      <c r="AX89" s="286"/>
      <c r="AY89" s="100"/>
      <c r="AZ89" s="286"/>
      <c r="BA89" s="286"/>
      <c r="BB89" s="286"/>
      <c r="BC89" s="286"/>
      <c r="BD89" s="100"/>
      <c r="BE89" s="286"/>
      <c r="BF89" s="286"/>
      <c r="BG89" s="286"/>
      <c r="BH89" s="286"/>
      <c r="BI89" s="100"/>
      <c r="BJ89" s="286"/>
      <c r="BK89" s="286"/>
      <c r="BL89" s="286"/>
      <c r="BM89" s="286"/>
      <c r="BN89" s="100"/>
      <c r="BO89" s="286"/>
      <c r="BP89" s="286"/>
      <c r="BQ89" s="286"/>
      <c r="BR89" s="286"/>
      <c r="BS89" s="100"/>
      <c r="BT89" s="286"/>
      <c r="BU89" s="286"/>
    </row>
    <row r="90" spans="1:73">
      <c r="A90" s="67" t="s">
        <v>123</v>
      </c>
      <c r="F90" s="100"/>
      <c r="K90" s="100"/>
      <c r="L90" s="286"/>
      <c r="M90" s="286"/>
      <c r="N90" s="286"/>
      <c r="O90" s="286"/>
      <c r="P90" s="100"/>
      <c r="Q90" s="286"/>
      <c r="R90" s="286"/>
      <c r="S90" s="286"/>
      <c r="T90" s="75"/>
      <c r="U90" s="100"/>
      <c r="V90" s="286"/>
      <c r="W90" s="286"/>
      <c r="X90" s="286"/>
      <c r="Y90" s="300"/>
      <c r="Z90" s="100"/>
      <c r="AA90" s="286"/>
      <c r="AB90" s="286"/>
      <c r="AC90" s="286"/>
      <c r="AD90" s="286"/>
      <c r="AE90" s="100"/>
      <c r="AF90" s="286"/>
      <c r="AG90" s="286"/>
      <c r="AH90" s="286"/>
      <c r="AI90" s="286"/>
      <c r="AJ90" s="100"/>
      <c r="AK90" s="286"/>
      <c r="AL90" s="286"/>
      <c r="AM90" s="286"/>
      <c r="AN90" s="286"/>
      <c r="AO90" s="100"/>
      <c r="AP90" s="286"/>
      <c r="AQ90" s="286"/>
      <c r="AR90" s="286"/>
      <c r="AS90" s="286"/>
      <c r="AT90" s="100"/>
      <c r="AU90" s="286"/>
      <c r="AV90" s="286"/>
      <c r="AW90" s="286"/>
      <c r="AX90" s="286"/>
      <c r="AY90" s="100"/>
      <c r="AZ90" s="286"/>
      <c r="BA90" s="286"/>
      <c r="BB90" s="286"/>
      <c r="BC90" s="286"/>
      <c r="BD90" s="100"/>
      <c r="BE90" s="286"/>
      <c r="BF90" s="286"/>
      <c r="BG90" s="286"/>
      <c r="BH90" s="286"/>
      <c r="BI90" s="100"/>
      <c r="BJ90" s="286"/>
      <c r="BK90" s="286"/>
      <c r="BL90" s="286"/>
      <c r="BM90" s="286"/>
      <c r="BN90" s="100"/>
      <c r="BO90" s="286"/>
      <c r="BP90" s="286"/>
      <c r="BQ90" s="286"/>
      <c r="BR90" s="286"/>
      <c r="BS90" s="100"/>
      <c r="BT90" s="286"/>
      <c r="BU90" s="286"/>
    </row>
    <row r="91" spans="1:73" outlineLevel="1">
      <c r="A91" s="81" t="s">
        <v>124</v>
      </c>
      <c r="F91" s="100">
        <v>579</v>
      </c>
      <c r="G91" s="75">
        <v>686</v>
      </c>
      <c r="H91" s="75">
        <v>652.5</v>
      </c>
      <c r="I91" s="75">
        <v>684.4</v>
      </c>
      <c r="J91" s="75">
        <v>607.4</v>
      </c>
      <c r="K91" s="100">
        <v>607.4</v>
      </c>
      <c r="L91" s="75">
        <v>644</v>
      </c>
      <c r="M91" s="75">
        <v>740</v>
      </c>
      <c r="N91" s="75">
        <v>759</v>
      </c>
      <c r="O91" s="75">
        <v>786</v>
      </c>
      <c r="P91" s="100">
        <v>786</v>
      </c>
      <c r="Q91" s="75">
        <v>790</v>
      </c>
      <c r="R91" s="75">
        <v>797.4</v>
      </c>
      <c r="S91" s="75">
        <v>834</v>
      </c>
      <c r="T91" s="75">
        <v>921.8</v>
      </c>
      <c r="U91" s="100">
        <v>921.8</v>
      </c>
      <c r="V91" s="75">
        <v>933.6</v>
      </c>
      <c r="W91" s="75">
        <v>1041.4000000000001</v>
      </c>
      <c r="X91" s="75">
        <v>1005.9</v>
      </c>
      <c r="Y91" s="71">
        <v>1411</v>
      </c>
      <c r="Z91" s="100">
        <v>1411</v>
      </c>
      <c r="AA91" s="75">
        <v>956.9</v>
      </c>
      <c r="AB91" s="75">
        <v>975</v>
      </c>
      <c r="AC91" s="75">
        <v>1022.3000000000001</v>
      </c>
      <c r="AD91" s="75">
        <v>1138</v>
      </c>
      <c r="AE91" s="100">
        <v>1138</v>
      </c>
      <c r="AF91" s="75">
        <v>994</v>
      </c>
      <c r="AG91" s="75">
        <v>958</v>
      </c>
      <c r="AH91" s="75">
        <v>895</v>
      </c>
      <c r="AI91" s="75">
        <v>968</v>
      </c>
      <c r="AJ91" s="100">
        <v>756</v>
      </c>
      <c r="AK91" s="75">
        <v>1014</v>
      </c>
      <c r="AL91" s="75">
        <v>829</v>
      </c>
      <c r="AM91" s="75">
        <v>836</v>
      </c>
      <c r="AN91" s="75">
        <v>783</v>
      </c>
      <c r="AO91" s="100">
        <v>783</v>
      </c>
      <c r="AP91" s="75">
        <v>812</v>
      </c>
      <c r="AQ91" s="75">
        <v>861</v>
      </c>
      <c r="AR91" s="75">
        <v>867</v>
      </c>
      <c r="AS91" s="75">
        <v>910</v>
      </c>
      <c r="AT91" s="100">
        <v>910</v>
      </c>
      <c r="AU91" s="75">
        <v>967</v>
      </c>
      <c r="AV91" s="75">
        <v>952</v>
      </c>
      <c r="AW91" s="75">
        <v>883</v>
      </c>
      <c r="AX91" s="75">
        <v>894</v>
      </c>
      <c r="AY91" s="100">
        <f t="shared" ref="AY91:AY100" si="73">AX91</f>
        <v>894</v>
      </c>
      <c r="AZ91" s="75">
        <v>814</v>
      </c>
      <c r="BA91" s="75">
        <v>784</v>
      </c>
      <c r="BB91" s="75">
        <v>876</v>
      </c>
      <c r="BC91" s="75">
        <v>1071</v>
      </c>
      <c r="BD91" s="100">
        <f t="shared" ref="BD91:BD100" si="74">BC91</f>
        <v>1071</v>
      </c>
      <c r="BE91" s="75">
        <v>1077</v>
      </c>
      <c r="BF91" s="75">
        <v>1101</v>
      </c>
      <c r="BG91" s="75">
        <v>985</v>
      </c>
      <c r="BH91" s="75">
        <v>1063</v>
      </c>
      <c r="BI91" s="100">
        <f t="shared" ref="BI91:BI100" si="75">BH91</f>
        <v>1063</v>
      </c>
      <c r="BJ91" s="75">
        <v>1286</v>
      </c>
      <c r="BK91" s="75">
        <v>1342</v>
      </c>
      <c r="BL91" s="75">
        <v>1337</v>
      </c>
      <c r="BM91" s="75">
        <v>1278</v>
      </c>
      <c r="BN91" s="100">
        <f t="shared" ref="BN91:BN100" si="76">BM91</f>
        <v>1278</v>
      </c>
      <c r="BO91" s="75">
        <v>1287</v>
      </c>
      <c r="BP91" s="75">
        <v>1268</v>
      </c>
      <c r="BQ91" s="75">
        <v>1293</v>
      </c>
      <c r="BR91" s="75">
        <v>1197</v>
      </c>
      <c r="BS91" s="100">
        <f t="shared" ref="BS91:BS100" si="77">BR91</f>
        <v>1197</v>
      </c>
      <c r="BT91" s="75">
        <v>1384</v>
      </c>
      <c r="BU91" s="75">
        <v>1542</v>
      </c>
    </row>
    <row r="92" spans="1:73" outlineLevel="1">
      <c r="A92" s="81" t="s">
        <v>125</v>
      </c>
      <c r="F92" s="100">
        <v>8.1999999999999993</v>
      </c>
      <c r="G92" s="75">
        <v>0.4</v>
      </c>
      <c r="H92" s="75">
        <v>139.1</v>
      </c>
      <c r="I92" s="75">
        <v>4.4000000000000004</v>
      </c>
      <c r="J92" s="75">
        <v>2.2000000000000002</v>
      </c>
      <c r="K92" s="100">
        <v>2.2000000000000002</v>
      </c>
      <c r="L92" s="75">
        <v>17</v>
      </c>
      <c r="M92" s="75">
        <v>35</v>
      </c>
      <c r="N92" s="75">
        <v>68</v>
      </c>
      <c r="O92" s="75">
        <v>19</v>
      </c>
      <c r="P92" s="100">
        <v>19</v>
      </c>
      <c r="Q92" s="75">
        <v>32</v>
      </c>
      <c r="R92" s="75">
        <v>14.6</v>
      </c>
      <c r="S92" s="75">
        <v>6</v>
      </c>
      <c r="T92" s="75">
        <v>28.2</v>
      </c>
      <c r="U92" s="100">
        <v>28.2</v>
      </c>
      <c r="V92" s="75">
        <v>13.5</v>
      </c>
      <c r="W92" s="75">
        <v>20.2</v>
      </c>
      <c r="X92" s="75">
        <v>33.299999999999997</v>
      </c>
      <c r="Y92" s="71">
        <v>39</v>
      </c>
      <c r="Z92" s="100">
        <v>39</v>
      </c>
      <c r="AA92" s="75">
        <v>47.3</v>
      </c>
      <c r="AB92" s="75">
        <v>8.9</v>
      </c>
      <c r="AC92" s="75">
        <v>13.7</v>
      </c>
      <c r="AD92" s="75">
        <v>25</v>
      </c>
      <c r="AE92" s="100">
        <v>25</v>
      </c>
      <c r="AF92" s="75">
        <v>7</v>
      </c>
      <c r="AG92" s="75">
        <v>6</v>
      </c>
      <c r="AH92" s="75">
        <v>29</v>
      </c>
      <c r="AI92" s="75">
        <v>34</v>
      </c>
      <c r="AJ92" s="100">
        <v>34</v>
      </c>
      <c r="AK92" s="75">
        <v>3</v>
      </c>
      <c r="AL92" s="75">
        <v>3</v>
      </c>
      <c r="AM92" s="75">
        <v>3</v>
      </c>
      <c r="AN92" s="75">
        <v>30</v>
      </c>
      <c r="AO92" s="100">
        <v>30</v>
      </c>
      <c r="AP92" s="75">
        <v>2</v>
      </c>
      <c r="AQ92" s="75">
        <v>2</v>
      </c>
      <c r="AR92" s="75">
        <v>2</v>
      </c>
      <c r="AS92" s="75">
        <v>3</v>
      </c>
      <c r="AT92" s="100">
        <v>3</v>
      </c>
      <c r="AU92" s="75">
        <v>0</v>
      </c>
      <c r="AV92" s="75">
        <v>0</v>
      </c>
      <c r="AW92" s="75">
        <v>0</v>
      </c>
      <c r="AX92" s="75">
        <v>0</v>
      </c>
      <c r="AY92" s="100">
        <f t="shared" si="73"/>
        <v>0</v>
      </c>
      <c r="AZ92" s="75">
        <v>0</v>
      </c>
      <c r="BA92" s="75">
        <v>0</v>
      </c>
      <c r="BB92" s="75">
        <v>0</v>
      </c>
      <c r="BC92" s="75">
        <v>0</v>
      </c>
      <c r="BD92" s="100">
        <f t="shared" si="74"/>
        <v>0</v>
      </c>
      <c r="BE92" s="75">
        <v>0</v>
      </c>
      <c r="BF92" s="75">
        <v>0</v>
      </c>
      <c r="BG92" s="75">
        <v>0</v>
      </c>
      <c r="BH92" s="75">
        <v>0</v>
      </c>
      <c r="BI92" s="100">
        <f t="shared" si="75"/>
        <v>0</v>
      </c>
      <c r="BJ92" s="75">
        <v>0</v>
      </c>
      <c r="BK92" s="75">
        <v>0</v>
      </c>
      <c r="BL92" s="75">
        <v>0</v>
      </c>
      <c r="BM92" s="75">
        <v>0</v>
      </c>
      <c r="BN92" s="100">
        <f t="shared" si="76"/>
        <v>0</v>
      </c>
      <c r="BO92" s="75">
        <v>0</v>
      </c>
      <c r="BP92" s="75">
        <v>0</v>
      </c>
      <c r="BQ92" s="75">
        <v>0</v>
      </c>
      <c r="BR92" s="75">
        <v>0</v>
      </c>
      <c r="BS92" s="100">
        <f t="shared" si="77"/>
        <v>0</v>
      </c>
      <c r="BT92" s="75">
        <v>0</v>
      </c>
      <c r="BU92" s="75">
        <v>0</v>
      </c>
    </row>
    <row r="93" spans="1:73" outlineLevel="1">
      <c r="A93" s="81" t="s">
        <v>126</v>
      </c>
      <c r="F93" s="100">
        <v>22.4</v>
      </c>
      <c r="G93" s="75">
        <v>22.4</v>
      </c>
      <c r="H93" s="75">
        <v>20.399999999999999</v>
      </c>
      <c r="I93" s="75">
        <v>18.8</v>
      </c>
      <c r="J93" s="75">
        <v>19.399999999999999</v>
      </c>
      <c r="K93" s="100">
        <v>19.399999999999999</v>
      </c>
      <c r="L93" s="75">
        <v>18</v>
      </c>
      <c r="M93" s="75">
        <v>19</v>
      </c>
      <c r="N93" s="75">
        <v>18</v>
      </c>
      <c r="O93" s="75">
        <v>18</v>
      </c>
      <c r="P93" s="100">
        <v>18</v>
      </c>
      <c r="Q93" s="75">
        <v>17</v>
      </c>
      <c r="R93" s="75">
        <v>16</v>
      </c>
      <c r="S93" s="75">
        <v>16</v>
      </c>
      <c r="T93" s="75">
        <v>0</v>
      </c>
      <c r="U93" s="100">
        <v>0</v>
      </c>
      <c r="V93" s="75">
        <v>0</v>
      </c>
      <c r="W93" s="75">
        <v>0</v>
      </c>
      <c r="X93" s="75">
        <v>0</v>
      </c>
      <c r="Y93" s="71">
        <v>0</v>
      </c>
      <c r="Z93" s="100">
        <v>0</v>
      </c>
      <c r="AA93" s="75">
        <v>0</v>
      </c>
      <c r="AB93" s="75">
        <v>0</v>
      </c>
      <c r="AC93" s="75">
        <v>0</v>
      </c>
      <c r="AD93" s="75">
        <v>0</v>
      </c>
      <c r="AE93" s="100">
        <v>0</v>
      </c>
      <c r="AF93" s="75">
        <v>0</v>
      </c>
      <c r="AG93" s="75">
        <v>0</v>
      </c>
      <c r="AH93" s="75">
        <v>0</v>
      </c>
      <c r="AI93" s="75">
        <v>0</v>
      </c>
      <c r="AJ93" s="100">
        <v>0</v>
      </c>
      <c r="AK93" s="75">
        <v>0</v>
      </c>
      <c r="AL93" s="75">
        <v>0</v>
      </c>
      <c r="AM93" s="75">
        <v>0</v>
      </c>
      <c r="AN93" s="75">
        <v>0</v>
      </c>
      <c r="AO93" s="100">
        <v>0</v>
      </c>
      <c r="AP93" s="75">
        <v>0</v>
      </c>
      <c r="AQ93" s="75">
        <v>0</v>
      </c>
      <c r="AR93" s="75">
        <v>0</v>
      </c>
      <c r="AS93" s="75">
        <v>0</v>
      </c>
      <c r="AT93" s="100">
        <v>0</v>
      </c>
      <c r="AU93" s="75">
        <v>0</v>
      </c>
      <c r="AV93" s="75">
        <v>0</v>
      </c>
      <c r="AW93" s="75"/>
      <c r="AX93" s="75"/>
      <c r="AY93" s="100">
        <f t="shared" si="73"/>
        <v>0</v>
      </c>
      <c r="AZ93" s="75"/>
      <c r="BA93" s="75"/>
      <c r="BB93" s="75"/>
      <c r="BC93" s="75"/>
      <c r="BD93" s="100">
        <f t="shared" si="74"/>
        <v>0</v>
      </c>
      <c r="BE93" s="75"/>
      <c r="BF93" s="75"/>
      <c r="BG93" s="75"/>
      <c r="BH93" s="75"/>
      <c r="BI93" s="100">
        <f t="shared" si="75"/>
        <v>0</v>
      </c>
      <c r="BJ93" s="75"/>
      <c r="BK93" s="75"/>
      <c r="BL93" s="75"/>
      <c r="BM93" s="75"/>
      <c r="BN93" s="100"/>
      <c r="BO93" s="75"/>
      <c r="BP93" s="75"/>
      <c r="BQ93" s="75"/>
      <c r="BR93" s="75"/>
      <c r="BS93" s="100"/>
      <c r="BT93" s="75"/>
      <c r="BU93" s="75"/>
    </row>
    <row r="94" spans="1:73" outlineLevel="1">
      <c r="A94" s="81" t="s">
        <v>127</v>
      </c>
      <c r="F94" s="100"/>
      <c r="K94" s="100"/>
      <c r="L94" s="75"/>
      <c r="M94" s="75"/>
      <c r="N94" s="75"/>
      <c r="O94" s="75"/>
      <c r="P94" s="100"/>
      <c r="Q94" s="75"/>
      <c r="R94" s="75"/>
      <c r="S94" s="75"/>
      <c r="T94" s="75"/>
      <c r="U94" s="100"/>
      <c r="V94" s="75"/>
      <c r="W94" s="75"/>
      <c r="X94" s="75"/>
      <c r="Y94" s="71"/>
      <c r="Z94" s="100"/>
      <c r="AA94" s="75"/>
      <c r="AB94" s="75"/>
      <c r="AC94" s="75"/>
      <c r="AD94" s="75"/>
      <c r="AE94" s="100"/>
      <c r="AF94" s="75"/>
      <c r="AG94" s="75"/>
      <c r="AH94" s="75"/>
      <c r="AI94" s="75"/>
      <c r="AJ94" s="100"/>
      <c r="AK94" s="75"/>
      <c r="AL94" s="75"/>
      <c r="AM94" s="75"/>
      <c r="AN94" s="75"/>
      <c r="AO94" s="100"/>
      <c r="AP94" s="75"/>
      <c r="AQ94" s="75"/>
      <c r="AR94" s="75"/>
      <c r="AS94" s="75"/>
      <c r="AT94" s="100"/>
      <c r="AU94" s="75">
        <v>156</v>
      </c>
      <c r="AV94" s="75">
        <v>160</v>
      </c>
      <c r="AW94" s="75">
        <v>167</v>
      </c>
      <c r="AX94" s="75">
        <v>168</v>
      </c>
      <c r="AY94" s="100">
        <f t="shared" si="73"/>
        <v>168</v>
      </c>
      <c r="AZ94" s="75">
        <v>165</v>
      </c>
      <c r="BA94" s="75">
        <v>167</v>
      </c>
      <c r="BB94" s="75">
        <v>171</v>
      </c>
      <c r="BC94" s="75">
        <v>176</v>
      </c>
      <c r="BD94" s="100">
        <f t="shared" si="74"/>
        <v>176</v>
      </c>
      <c r="BE94" s="75">
        <v>187</v>
      </c>
      <c r="BF94" s="75">
        <v>190</v>
      </c>
      <c r="BG94" s="75">
        <v>192</v>
      </c>
      <c r="BH94" s="75">
        <v>192</v>
      </c>
      <c r="BI94" s="100">
        <f t="shared" si="75"/>
        <v>192</v>
      </c>
      <c r="BJ94" s="75">
        <v>183</v>
      </c>
      <c r="BK94" s="75">
        <v>174</v>
      </c>
      <c r="BL94" s="75">
        <v>176</v>
      </c>
      <c r="BM94" s="75">
        <v>181</v>
      </c>
      <c r="BN94" s="100">
        <f t="shared" si="76"/>
        <v>181</v>
      </c>
      <c r="BO94" s="75">
        <v>179</v>
      </c>
      <c r="BP94" s="75">
        <v>182</v>
      </c>
      <c r="BQ94" s="75">
        <v>179</v>
      </c>
      <c r="BR94" s="75">
        <v>180</v>
      </c>
      <c r="BS94" s="100">
        <f t="shared" si="77"/>
        <v>180</v>
      </c>
      <c r="BT94" s="75">
        <v>183</v>
      </c>
      <c r="BU94" s="75">
        <v>187</v>
      </c>
    </row>
    <row r="95" spans="1:73" outlineLevel="1">
      <c r="A95" s="81" t="s">
        <v>128</v>
      </c>
      <c r="F95" s="100">
        <v>185.7</v>
      </c>
      <c r="G95" s="75">
        <v>96.4</v>
      </c>
      <c r="H95" s="75">
        <v>170.5</v>
      </c>
      <c r="I95" s="75">
        <v>163.80000000000001</v>
      </c>
      <c r="J95" s="75">
        <v>171.9</v>
      </c>
      <c r="K95" s="100">
        <v>171.9</v>
      </c>
      <c r="L95" s="75">
        <v>754</v>
      </c>
      <c r="M95" s="75">
        <v>176</v>
      </c>
      <c r="N95" s="75">
        <v>158</v>
      </c>
      <c r="O95" s="75">
        <v>203</v>
      </c>
      <c r="P95" s="100">
        <v>203</v>
      </c>
      <c r="Q95" s="75">
        <v>655</v>
      </c>
      <c r="R95" s="75">
        <v>244</v>
      </c>
      <c r="S95" s="75">
        <v>190</v>
      </c>
      <c r="T95" s="75">
        <v>210.8</v>
      </c>
      <c r="U95" s="100">
        <v>210.8</v>
      </c>
      <c r="V95" s="75">
        <v>861.8</v>
      </c>
      <c r="W95" s="75">
        <v>216.1</v>
      </c>
      <c r="X95" s="75">
        <v>251.9</v>
      </c>
      <c r="Y95" s="71">
        <v>190</v>
      </c>
      <c r="Z95" s="100">
        <v>190</v>
      </c>
      <c r="AA95" s="75">
        <v>949</v>
      </c>
      <c r="AB95" s="75">
        <v>218.5</v>
      </c>
      <c r="AC95" s="75">
        <v>222.5</v>
      </c>
      <c r="AD95" s="75">
        <v>349</v>
      </c>
      <c r="AE95" s="100">
        <v>349</v>
      </c>
      <c r="AF95" s="75">
        <v>200</v>
      </c>
      <c r="AG95" s="75">
        <v>196</v>
      </c>
      <c r="AH95" s="75">
        <v>227</v>
      </c>
      <c r="AI95" s="75">
        <v>236</v>
      </c>
      <c r="AJ95" s="100">
        <v>448</v>
      </c>
      <c r="AK95" s="75">
        <v>169</v>
      </c>
      <c r="AL95" s="75">
        <v>483</v>
      </c>
      <c r="AM95" s="75">
        <v>480</v>
      </c>
      <c r="AN95" s="75">
        <v>600</v>
      </c>
      <c r="AO95" s="100">
        <v>600</v>
      </c>
      <c r="AP95" s="75">
        <v>549</v>
      </c>
      <c r="AQ95" s="75">
        <v>647</v>
      </c>
      <c r="AR95" s="75">
        <v>598</v>
      </c>
      <c r="AS95" s="75">
        <v>706</v>
      </c>
      <c r="AT95" s="100">
        <v>706</v>
      </c>
      <c r="AU95" s="75">
        <v>521</v>
      </c>
      <c r="AV95" s="75">
        <v>640</v>
      </c>
      <c r="AW95" s="75">
        <v>616</v>
      </c>
      <c r="AX95" s="75">
        <v>809</v>
      </c>
      <c r="AY95" s="100">
        <f t="shared" si="73"/>
        <v>809</v>
      </c>
      <c r="AZ95" s="75">
        <v>537</v>
      </c>
      <c r="BA95" s="75">
        <v>688</v>
      </c>
      <c r="BB95" s="75">
        <v>3013</v>
      </c>
      <c r="BC95" s="75">
        <v>838</v>
      </c>
      <c r="BD95" s="100">
        <f t="shared" si="74"/>
        <v>838</v>
      </c>
      <c r="BE95" s="75">
        <v>694</v>
      </c>
      <c r="BF95" s="75">
        <v>817</v>
      </c>
      <c r="BG95" s="75">
        <v>934</v>
      </c>
      <c r="BH95" s="75">
        <v>1015</v>
      </c>
      <c r="BI95" s="100">
        <f t="shared" si="75"/>
        <v>1015</v>
      </c>
      <c r="BJ95" s="75">
        <v>860</v>
      </c>
      <c r="BK95" s="75">
        <v>932</v>
      </c>
      <c r="BL95" s="75">
        <v>1042</v>
      </c>
      <c r="BM95" s="75">
        <v>1103</v>
      </c>
      <c r="BN95" s="100">
        <f t="shared" si="76"/>
        <v>1103</v>
      </c>
      <c r="BO95" s="75">
        <v>1789</v>
      </c>
      <c r="BP95" s="75">
        <v>913</v>
      </c>
      <c r="BQ95" s="75">
        <v>953</v>
      </c>
      <c r="BR95" s="75">
        <v>1003</v>
      </c>
      <c r="BS95" s="100">
        <f t="shared" si="77"/>
        <v>1003</v>
      </c>
      <c r="BT95" s="75">
        <v>812</v>
      </c>
      <c r="BU95" s="75">
        <v>854</v>
      </c>
    </row>
    <row r="96" spans="1:73" outlineLevel="1">
      <c r="A96" s="81" t="s">
        <v>129</v>
      </c>
      <c r="F96" s="100">
        <v>173.1</v>
      </c>
      <c r="G96" s="75">
        <v>154.4</v>
      </c>
      <c r="H96" s="75">
        <v>159.19999999999999</v>
      </c>
      <c r="I96" s="75">
        <v>173</v>
      </c>
      <c r="J96" s="75">
        <v>161.6</v>
      </c>
      <c r="K96" s="100">
        <v>161.6</v>
      </c>
      <c r="L96" s="75">
        <v>147</v>
      </c>
      <c r="M96" s="75">
        <v>139</v>
      </c>
      <c r="N96" s="75">
        <v>142</v>
      </c>
      <c r="O96" s="75">
        <v>178</v>
      </c>
      <c r="P96" s="100">
        <v>178</v>
      </c>
      <c r="Q96" s="75">
        <v>165</v>
      </c>
      <c r="R96" s="75">
        <v>159.4</v>
      </c>
      <c r="S96" s="75">
        <v>178</v>
      </c>
      <c r="T96" s="75">
        <v>174.9</v>
      </c>
      <c r="U96" s="100">
        <v>174.9</v>
      </c>
      <c r="V96" s="75">
        <v>165.6</v>
      </c>
      <c r="W96" s="75">
        <v>149.30000000000001</v>
      </c>
      <c r="X96" s="75">
        <v>167.9</v>
      </c>
      <c r="Y96" s="71">
        <v>170</v>
      </c>
      <c r="Z96" s="100">
        <v>170</v>
      </c>
      <c r="AA96" s="75">
        <v>175.1</v>
      </c>
      <c r="AB96" s="75">
        <v>166.5</v>
      </c>
      <c r="AC96" s="75">
        <v>192.7</v>
      </c>
      <c r="AD96" s="75">
        <v>205</v>
      </c>
      <c r="AE96" s="100">
        <v>205</v>
      </c>
      <c r="AF96" s="75">
        <v>213</v>
      </c>
      <c r="AG96" s="75">
        <v>211</v>
      </c>
      <c r="AH96" s="75">
        <v>196</v>
      </c>
      <c r="AI96" s="75">
        <v>216</v>
      </c>
      <c r="AJ96" s="100">
        <v>216</v>
      </c>
      <c r="AK96" s="75">
        <v>212</v>
      </c>
      <c r="AL96" s="75">
        <v>221</v>
      </c>
      <c r="AM96" s="75">
        <v>268</v>
      </c>
      <c r="AN96" s="75">
        <v>313</v>
      </c>
      <c r="AO96" s="100">
        <v>313</v>
      </c>
      <c r="AP96" s="75">
        <v>368</v>
      </c>
      <c r="AQ96" s="75">
        <v>384</v>
      </c>
      <c r="AR96" s="75">
        <v>431</v>
      </c>
      <c r="AS96" s="75">
        <v>346</v>
      </c>
      <c r="AT96" s="100">
        <v>346</v>
      </c>
      <c r="AU96" s="75">
        <v>363</v>
      </c>
      <c r="AV96" s="75">
        <v>333</v>
      </c>
      <c r="AW96" s="75">
        <v>364</v>
      </c>
      <c r="AX96" s="75">
        <v>386</v>
      </c>
      <c r="AY96" s="100">
        <f t="shared" si="73"/>
        <v>386</v>
      </c>
      <c r="AZ96" s="75">
        <v>388</v>
      </c>
      <c r="BA96" s="75">
        <v>403</v>
      </c>
      <c r="BB96" s="75">
        <v>515</v>
      </c>
      <c r="BC96" s="75">
        <v>497</v>
      </c>
      <c r="BD96" s="100">
        <f t="shared" si="74"/>
        <v>497</v>
      </c>
      <c r="BE96" s="75">
        <v>446</v>
      </c>
      <c r="BF96" s="75">
        <v>460</v>
      </c>
      <c r="BG96" s="75">
        <v>489</v>
      </c>
      <c r="BH96" s="75">
        <v>480</v>
      </c>
      <c r="BI96" s="100">
        <f t="shared" si="75"/>
        <v>480</v>
      </c>
      <c r="BJ96" s="75">
        <v>466</v>
      </c>
      <c r="BK96" s="75">
        <v>429</v>
      </c>
      <c r="BL96" s="75">
        <v>460</v>
      </c>
      <c r="BM96" s="75">
        <v>467</v>
      </c>
      <c r="BN96" s="100">
        <f t="shared" si="76"/>
        <v>467</v>
      </c>
      <c r="BO96" s="75">
        <v>435</v>
      </c>
      <c r="BP96" s="75">
        <v>402</v>
      </c>
      <c r="BQ96" s="75">
        <v>435</v>
      </c>
      <c r="BR96" s="75">
        <v>437</v>
      </c>
      <c r="BS96" s="100">
        <f t="shared" si="77"/>
        <v>437</v>
      </c>
      <c r="BT96" s="75">
        <v>402</v>
      </c>
      <c r="BU96" s="75">
        <v>422</v>
      </c>
    </row>
    <row r="97" spans="1:73" outlineLevel="1">
      <c r="A97" s="81" t="s">
        <v>130</v>
      </c>
      <c r="F97" s="100">
        <v>118.3</v>
      </c>
      <c r="G97" s="75">
        <v>126.6</v>
      </c>
      <c r="H97" s="75">
        <v>127.7</v>
      </c>
      <c r="I97" s="75">
        <v>127.3</v>
      </c>
      <c r="J97" s="75">
        <v>125.9</v>
      </c>
      <c r="K97" s="100">
        <v>125.9</v>
      </c>
      <c r="L97" s="75">
        <v>125</v>
      </c>
      <c r="M97" s="75">
        <v>142</v>
      </c>
      <c r="N97" s="75">
        <v>147</v>
      </c>
      <c r="O97" s="75">
        <v>148</v>
      </c>
      <c r="P97" s="100">
        <v>148</v>
      </c>
      <c r="Q97" s="75">
        <v>158</v>
      </c>
      <c r="R97" s="75">
        <v>161.1</v>
      </c>
      <c r="S97" s="75">
        <v>182</v>
      </c>
      <c r="T97" s="75">
        <v>174.3</v>
      </c>
      <c r="U97" s="100">
        <v>174.3</v>
      </c>
      <c r="V97" s="75">
        <v>190.4</v>
      </c>
      <c r="W97" s="75">
        <v>200.4</v>
      </c>
      <c r="X97" s="75">
        <v>207.3</v>
      </c>
      <c r="Y97" s="71">
        <v>217</v>
      </c>
      <c r="Z97" s="100">
        <v>217</v>
      </c>
      <c r="AA97" s="75">
        <v>230.3</v>
      </c>
      <c r="AB97" s="75">
        <v>236.7</v>
      </c>
      <c r="AC97" s="75">
        <v>243.7</v>
      </c>
      <c r="AD97" s="75">
        <v>247</v>
      </c>
      <c r="AE97" s="100">
        <v>247</v>
      </c>
      <c r="AF97" s="75">
        <v>258</v>
      </c>
      <c r="AG97" s="75">
        <v>271</v>
      </c>
      <c r="AH97" s="75">
        <v>274</v>
      </c>
      <c r="AI97" s="75">
        <v>287</v>
      </c>
      <c r="AJ97" s="100">
        <v>287</v>
      </c>
      <c r="AK97" s="75">
        <v>308</v>
      </c>
      <c r="AL97" s="75">
        <v>317</v>
      </c>
      <c r="AM97" s="75">
        <v>329</v>
      </c>
      <c r="AN97" s="75">
        <v>310</v>
      </c>
      <c r="AO97" s="100">
        <v>310</v>
      </c>
      <c r="AP97" s="75">
        <v>317</v>
      </c>
      <c r="AQ97" s="75">
        <v>322</v>
      </c>
      <c r="AR97" s="75">
        <v>345</v>
      </c>
      <c r="AS97" s="75">
        <v>341</v>
      </c>
      <c r="AT97" s="100">
        <v>341</v>
      </c>
      <c r="AU97" s="75">
        <v>372</v>
      </c>
      <c r="AV97" s="75">
        <v>385</v>
      </c>
      <c r="AW97" s="75">
        <v>413</v>
      </c>
      <c r="AX97" s="75">
        <v>364</v>
      </c>
      <c r="AY97" s="100">
        <f t="shared" si="73"/>
        <v>364</v>
      </c>
      <c r="AZ97" s="75">
        <v>407</v>
      </c>
      <c r="BA97" s="75">
        <v>440</v>
      </c>
      <c r="BB97" s="75">
        <v>497</v>
      </c>
      <c r="BC97" s="75">
        <v>476</v>
      </c>
      <c r="BD97" s="100">
        <f t="shared" si="74"/>
        <v>476</v>
      </c>
      <c r="BE97" s="75">
        <v>508</v>
      </c>
      <c r="BF97" s="75">
        <v>520</v>
      </c>
      <c r="BG97" s="75">
        <v>529</v>
      </c>
      <c r="BH97" s="75">
        <v>503</v>
      </c>
      <c r="BI97" s="100">
        <f t="shared" si="75"/>
        <v>503</v>
      </c>
      <c r="BJ97" s="75">
        <v>488</v>
      </c>
      <c r="BK97" s="75">
        <v>483</v>
      </c>
      <c r="BL97" s="75">
        <v>496</v>
      </c>
      <c r="BM97" s="75">
        <v>495</v>
      </c>
      <c r="BN97" s="100">
        <f t="shared" si="76"/>
        <v>495</v>
      </c>
      <c r="BO97" s="75">
        <v>526</v>
      </c>
      <c r="BP97" s="75">
        <v>528</v>
      </c>
      <c r="BQ97" s="75">
        <v>550</v>
      </c>
      <c r="BR97" s="75">
        <v>542</v>
      </c>
      <c r="BS97" s="100">
        <f t="shared" si="77"/>
        <v>542</v>
      </c>
      <c r="BT97" s="75">
        <v>559</v>
      </c>
      <c r="BU97" s="75">
        <v>579</v>
      </c>
    </row>
    <row r="98" spans="1:73" outlineLevel="1">
      <c r="A98" s="81" t="s">
        <v>131</v>
      </c>
      <c r="F98" s="100"/>
      <c r="K98" s="100"/>
      <c r="L98" s="75"/>
      <c r="M98" s="75"/>
      <c r="N98" s="75"/>
      <c r="O98" s="75"/>
      <c r="P98" s="100"/>
      <c r="Q98" s="75"/>
      <c r="R98" s="75"/>
      <c r="S98" s="75"/>
      <c r="T98" s="75">
        <v>6.3</v>
      </c>
      <c r="U98" s="100">
        <v>6.3</v>
      </c>
      <c r="V98" s="75">
        <v>5.0999999999999996</v>
      </c>
      <c r="W98" s="75">
        <v>5.9</v>
      </c>
      <c r="X98" s="75">
        <v>7.4</v>
      </c>
      <c r="Y98" s="71">
        <v>17</v>
      </c>
      <c r="Z98" s="100">
        <v>17</v>
      </c>
      <c r="AA98" s="75">
        <v>15</v>
      </c>
      <c r="AB98" s="75">
        <v>19.399999999999999</v>
      </c>
      <c r="AC98" s="75">
        <v>14.4</v>
      </c>
      <c r="AD98" s="75">
        <v>17</v>
      </c>
      <c r="AE98" s="100">
        <v>17</v>
      </c>
      <c r="AF98" s="75">
        <v>19</v>
      </c>
      <c r="AG98" s="75">
        <v>20</v>
      </c>
      <c r="AH98" s="75">
        <v>22</v>
      </c>
      <c r="AI98" s="75">
        <v>10</v>
      </c>
      <c r="AJ98" s="100">
        <v>10</v>
      </c>
      <c r="AK98" s="75">
        <v>24</v>
      </c>
      <c r="AL98" s="75">
        <v>34</v>
      </c>
      <c r="AM98" s="75">
        <v>38</v>
      </c>
      <c r="AN98" s="75">
        <v>37</v>
      </c>
      <c r="AO98" s="100">
        <v>37</v>
      </c>
      <c r="AP98" s="75">
        <v>41</v>
      </c>
      <c r="AQ98" s="75">
        <v>35</v>
      </c>
      <c r="AR98" s="75">
        <v>39</v>
      </c>
      <c r="AS98" s="75">
        <v>35</v>
      </c>
      <c r="AT98" s="100">
        <v>35</v>
      </c>
      <c r="AU98" s="75">
        <v>35</v>
      </c>
      <c r="AV98" s="75">
        <v>29</v>
      </c>
      <c r="AW98" s="75">
        <v>37</v>
      </c>
      <c r="AX98" s="75">
        <v>39</v>
      </c>
      <c r="AY98" s="100">
        <f t="shared" si="73"/>
        <v>39</v>
      </c>
      <c r="AZ98" s="75">
        <v>39</v>
      </c>
      <c r="BA98" s="75">
        <v>192</v>
      </c>
      <c r="BB98" s="75">
        <v>190</v>
      </c>
      <c r="BC98" s="75">
        <v>189</v>
      </c>
      <c r="BD98" s="100">
        <f t="shared" si="74"/>
        <v>189</v>
      </c>
      <c r="BE98" s="75">
        <v>188</v>
      </c>
      <c r="BF98" s="75">
        <v>187</v>
      </c>
      <c r="BG98" s="75">
        <v>187</v>
      </c>
      <c r="BH98" s="75">
        <v>186</v>
      </c>
      <c r="BI98" s="100">
        <f t="shared" si="75"/>
        <v>186</v>
      </c>
      <c r="BJ98" s="75">
        <v>45</v>
      </c>
      <c r="BK98" s="75">
        <v>44</v>
      </c>
      <c r="BL98" s="75">
        <v>42</v>
      </c>
      <c r="BM98" s="75">
        <v>42</v>
      </c>
      <c r="BN98" s="100">
        <f t="shared" si="76"/>
        <v>42</v>
      </c>
      <c r="BO98" s="75">
        <v>42</v>
      </c>
      <c r="BP98" s="75">
        <v>41</v>
      </c>
      <c r="BQ98" s="75">
        <v>17</v>
      </c>
      <c r="BR98" s="75">
        <v>17</v>
      </c>
      <c r="BS98" s="100">
        <f t="shared" si="77"/>
        <v>17</v>
      </c>
      <c r="BT98" s="75">
        <v>17</v>
      </c>
      <c r="BU98" s="75">
        <v>19</v>
      </c>
    </row>
    <row r="99" spans="1:73" outlineLevel="1">
      <c r="A99" s="81" t="s">
        <v>132</v>
      </c>
      <c r="F99" s="100">
        <v>89.3</v>
      </c>
      <c r="G99" s="75">
        <v>143.9</v>
      </c>
      <c r="H99" s="75">
        <v>134.19999999999999</v>
      </c>
      <c r="I99" s="75">
        <v>99.5</v>
      </c>
      <c r="J99" s="75">
        <v>79.599999999999994</v>
      </c>
      <c r="K99" s="100">
        <v>79.599999999999994</v>
      </c>
      <c r="L99" s="75">
        <v>157</v>
      </c>
      <c r="M99" s="75">
        <v>96</v>
      </c>
      <c r="N99" s="75">
        <v>73</v>
      </c>
      <c r="O99" s="75">
        <v>75</v>
      </c>
      <c r="P99" s="100">
        <v>75</v>
      </c>
      <c r="Q99" s="75">
        <v>133</v>
      </c>
      <c r="R99" s="75">
        <v>165.7</v>
      </c>
      <c r="S99" s="75">
        <v>105</v>
      </c>
      <c r="T99" s="75">
        <v>111.6</v>
      </c>
      <c r="U99" s="100">
        <v>111.6</v>
      </c>
      <c r="V99" s="75">
        <v>195.3</v>
      </c>
      <c r="W99" s="75">
        <v>148.4</v>
      </c>
      <c r="X99" s="75">
        <v>120.2</v>
      </c>
      <c r="Y99" s="71">
        <v>87</v>
      </c>
      <c r="Z99" s="100">
        <v>87</v>
      </c>
      <c r="AA99" s="75">
        <v>177.4</v>
      </c>
      <c r="AB99" s="75">
        <v>133.4</v>
      </c>
      <c r="AC99" s="75">
        <v>95.2</v>
      </c>
      <c r="AD99" s="75">
        <v>122</v>
      </c>
      <c r="AE99" s="100">
        <v>122</v>
      </c>
      <c r="AF99" s="75">
        <v>207</v>
      </c>
      <c r="AG99" s="75">
        <v>204</v>
      </c>
      <c r="AH99" s="75">
        <v>189</v>
      </c>
      <c r="AI99" s="75">
        <v>218</v>
      </c>
      <c r="AJ99" s="100">
        <v>218</v>
      </c>
      <c r="AK99" s="75">
        <v>299</v>
      </c>
      <c r="AL99" s="75">
        <v>243</v>
      </c>
      <c r="AM99" s="75">
        <v>217</v>
      </c>
      <c r="AN99" s="75">
        <v>219</v>
      </c>
      <c r="AO99" s="100">
        <v>219</v>
      </c>
      <c r="AP99" s="75">
        <v>467</v>
      </c>
      <c r="AQ99" s="75">
        <v>416</v>
      </c>
      <c r="AR99" s="75">
        <v>323</v>
      </c>
      <c r="AS99" s="75">
        <v>386</v>
      </c>
      <c r="AT99" s="100">
        <v>386</v>
      </c>
      <c r="AU99" s="75">
        <v>614</v>
      </c>
      <c r="AV99" s="75">
        <v>435</v>
      </c>
      <c r="AW99" s="75">
        <v>550</v>
      </c>
      <c r="AX99" s="75">
        <v>492</v>
      </c>
      <c r="AY99" s="100">
        <f t="shared" si="73"/>
        <v>492</v>
      </c>
      <c r="AZ99" s="75">
        <v>670</v>
      </c>
      <c r="BA99" s="75">
        <v>671</v>
      </c>
      <c r="BB99" s="75">
        <v>753</v>
      </c>
      <c r="BC99" s="75">
        <v>850</v>
      </c>
      <c r="BD99" s="100">
        <f t="shared" si="74"/>
        <v>850</v>
      </c>
      <c r="BE99" s="75">
        <v>978</v>
      </c>
      <c r="BF99" s="75">
        <v>928</v>
      </c>
      <c r="BG99" s="75">
        <v>970</v>
      </c>
      <c r="BH99" s="75">
        <v>1046</v>
      </c>
      <c r="BI99" s="100">
        <f t="shared" si="75"/>
        <v>1046</v>
      </c>
      <c r="BJ99" s="75">
        <v>1087</v>
      </c>
      <c r="BK99" s="75">
        <v>985</v>
      </c>
      <c r="BL99" s="75">
        <v>986</v>
      </c>
      <c r="BM99" s="75">
        <v>1136</v>
      </c>
      <c r="BN99" s="100">
        <f t="shared" si="76"/>
        <v>1136</v>
      </c>
      <c r="BO99" s="75">
        <v>1317</v>
      </c>
      <c r="BP99" s="75">
        <v>1283</v>
      </c>
      <c r="BQ99" s="75">
        <v>1240</v>
      </c>
      <c r="BR99" s="75">
        <v>1371</v>
      </c>
      <c r="BS99" s="100">
        <f t="shared" si="77"/>
        <v>1371</v>
      </c>
      <c r="BT99" s="75">
        <v>1452</v>
      </c>
      <c r="BU99" s="75">
        <v>1356</v>
      </c>
    </row>
    <row r="100" spans="1:73" outlineLevel="1">
      <c r="A100" s="81" t="s">
        <v>133</v>
      </c>
      <c r="F100" s="100">
        <v>124.2</v>
      </c>
      <c r="G100" s="75">
        <v>157.1</v>
      </c>
      <c r="H100" s="75">
        <v>140.9</v>
      </c>
      <c r="I100" s="75">
        <v>151.6</v>
      </c>
      <c r="J100" s="75">
        <v>144.19999999999999</v>
      </c>
      <c r="K100" s="100">
        <v>144.19999999999999</v>
      </c>
      <c r="L100" s="75">
        <v>268</v>
      </c>
      <c r="M100" s="75">
        <v>175</v>
      </c>
      <c r="N100" s="75">
        <v>194</v>
      </c>
      <c r="O100" s="75">
        <v>188</v>
      </c>
      <c r="P100" s="100">
        <v>188</v>
      </c>
      <c r="Q100" s="75">
        <v>292</v>
      </c>
      <c r="R100" s="75">
        <v>207.8</v>
      </c>
      <c r="S100" s="75">
        <v>217</v>
      </c>
      <c r="T100" s="75">
        <v>215.99999999999997</v>
      </c>
      <c r="U100" s="100">
        <v>215.99999999999997</v>
      </c>
      <c r="V100" s="75">
        <v>373.1</v>
      </c>
      <c r="W100" s="75">
        <v>253.5</v>
      </c>
      <c r="X100" s="75">
        <v>276.3</v>
      </c>
      <c r="Y100" s="71">
        <v>214</v>
      </c>
      <c r="Z100" s="100">
        <v>214</v>
      </c>
      <c r="AA100" s="75">
        <v>446.8</v>
      </c>
      <c r="AB100" s="75">
        <v>257.39999999999998</v>
      </c>
      <c r="AC100" s="75">
        <v>285.89999999999998</v>
      </c>
      <c r="AD100" s="75">
        <v>247</v>
      </c>
      <c r="AE100" s="100">
        <v>247</v>
      </c>
      <c r="AF100" s="75">
        <v>473</v>
      </c>
      <c r="AG100" s="75">
        <v>275</v>
      </c>
      <c r="AH100" s="75">
        <v>269</v>
      </c>
      <c r="AI100" s="75">
        <v>269</v>
      </c>
      <c r="AJ100" s="100">
        <v>269</v>
      </c>
      <c r="AK100" s="75">
        <v>312</v>
      </c>
      <c r="AL100" s="75">
        <v>368</v>
      </c>
      <c r="AM100" s="75">
        <v>361</v>
      </c>
      <c r="AN100" s="75">
        <v>450</v>
      </c>
      <c r="AO100" s="100">
        <v>450</v>
      </c>
      <c r="AP100" s="75">
        <v>473</v>
      </c>
      <c r="AQ100" s="75">
        <v>436</v>
      </c>
      <c r="AR100" s="75">
        <v>427</v>
      </c>
      <c r="AS100" s="75">
        <v>468</v>
      </c>
      <c r="AT100" s="100">
        <v>468</v>
      </c>
      <c r="AU100" s="75">
        <v>508</v>
      </c>
      <c r="AV100" s="75">
        <v>436</v>
      </c>
      <c r="AW100" s="75">
        <v>467</v>
      </c>
      <c r="AX100" s="75">
        <v>435</v>
      </c>
      <c r="AY100" s="100">
        <f t="shared" si="73"/>
        <v>435</v>
      </c>
      <c r="AZ100" s="75">
        <v>603</v>
      </c>
      <c r="BA100" s="75">
        <v>576</v>
      </c>
      <c r="BB100" s="75">
        <v>1201</v>
      </c>
      <c r="BC100" s="75">
        <v>554</v>
      </c>
      <c r="BD100" s="100">
        <f t="shared" si="74"/>
        <v>554</v>
      </c>
      <c r="BE100" s="75">
        <v>710</v>
      </c>
      <c r="BF100" s="75">
        <v>520</v>
      </c>
      <c r="BG100" s="75">
        <v>537</v>
      </c>
      <c r="BH100" s="75">
        <v>1108</v>
      </c>
      <c r="BI100" s="100">
        <f t="shared" si="75"/>
        <v>1108</v>
      </c>
      <c r="BJ100" s="75">
        <v>743</v>
      </c>
      <c r="BK100" s="75">
        <v>637</v>
      </c>
      <c r="BL100" s="75">
        <v>599</v>
      </c>
      <c r="BM100" s="75">
        <v>595</v>
      </c>
      <c r="BN100" s="100">
        <f t="shared" si="76"/>
        <v>595</v>
      </c>
      <c r="BO100" s="75">
        <v>741</v>
      </c>
      <c r="BP100" s="75">
        <v>788</v>
      </c>
      <c r="BQ100" s="75">
        <v>733</v>
      </c>
      <c r="BR100" s="75">
        <v>782</v>
      </c>
      <c r="BS100" s="100">
        <f t="shared" si="77"/>
        <v>782</v>
      </c>
      <c r="BT100" s="75">
        <v>821</v>
      </c>
      <c r="BU100" s="75">
        <v>827</v>
      </c>
    </row>
    <row r="101" spans="1:73">
      <c r="A101" s="67" t="s">
        <v>134</v>
      </c>
      <c r="B101" s="165"/>
      <c r="C101" s="165"/>
      <c r="D101" s="165"/>
      <c r="E101" s="165"/>
      <c r="F101" s="166">
        <v>1300.2</v>
      </c>
      <c r="G101" s="165">
        <v>1387.1999999999998</v>
      </c>
      <c r="H101" s="165">
        <v>1544.5000000000002</v>
      </c>
      <c r="I101" s="165">
        <v>1422.7999999999997</v>
      </c>
      <c r="J101" s="165">
        <v>1312.4</v>
      </c>
      <c r="K101" s="166">
        <v>1312.4</v>
      </c>
      <c r="L101" s="165">
        <v>2129</v>
      </c>
      <c r="M101" s="165">
        <v>1522</v>
      </c>
      <c r="N101" s="165">
        <v>1559</v>
      </c>
      <c r="O101" s="165">
        <v>1615</v>
      </c>
      <c r="P101" s="166">
        <v>1615</v>
      </c>
      <c r="Q101" s="165">
        <v>2241</v>
      </c>
      <c r="R101" s="165">
        <v>1766</v>
      </c>
      <c r="S101" s="165">
        <v>1728</v>
      </c>
      <c r="T101" s="165">
        <v>1843.8999999999999</v>
      </c>
      <c r="U101" s="166">
        <v>1843.8999999999999</v>
      </c>
      <c r="V101" s="165">
        <v>2738.4</v>
      </c>
      <c r="W101" s="165">
        <v>2035.2</v>
      </c>
      <c r="X101" s="165">
        <v>2070.1999999999998</v>
      </c>
      <c r="Y101" s="107">
        <v>2345</v>
      </c>
      <c r="Z101" s="166">
        <v>2345</v>
      </c>
      <c r="AA101" s="165">
        <v>2997.8</v>
      </c>
      <c r="AB101" s="165">
        <v>2015.8000000000002</v>
      </c>
      <c r="AC101" s="165">
        <f>SUM(AC91:AC100)</f>
        <v>2090.4</v>
      </c>
      <c r="AD101" s="165">
        <v>2350</v>
      </c>
      <c r="AE101" s="166">
        <v>2350</v>
      </c>
      <c r="AF101" s="165">
        <v>2371</v>
      </c>
      <c r="AG101" s="165">
        <v>2141</v>
      </c>
      <c r="AH101" s="165">
        <v>2101</v>
      </c>
      <c r="AI101" s="165">
        <v>2238</v>
      </c>
      <c r="AJ101" s="166">
        <v>2238</v>
      </c>
      <c r="AK101" s="165">
        <v>2341</v>
      </c>
      <c r="AL101" s="165">
        <v>2498</v>
      </c>
      <c r="AM101" s="165">
        <v>2532</v>
      </c>
      <c r="AN101" s="165">
        <v>2742</v>
      </c>
      <c r="AO101" s="166">
        <v>2742</v>
      </c>
      <c r="AP101" s="165">
        <v>3029</v>
      </c>
      <c r="AQ101" s="165">
        <v>3103</v>
      </c>
      <c r="AR101" s="165">
        <f>SUM(AR91:AR100)</f>
        <v>3032</v>
      </c>
      <c r="AS101" s="165">
        <v>3195</v>
      </c>
      <c r="AT101" s="166">
        <v>3195</v>
      </c>
      <c r="AU101" s="165">
        <v>3536</v>
      </c>
      <c r="AV101" s="165">
        <f t="shared" ref="AV101:BB101" si="78">SUM(AV91:AV100)</f>
        <v>3370</v>
      </c>
      <c r="AW101" s="165">
        <f t="shared" si="78"/>
        <v>3497</v>
      </c>
      <c r="AX101" s="165">
        <f t="shared" si="78"/>
        <v>3587</v>
      </c>
      <c r="AY101" s="166">
        <f t="shared" si="78"/>
        <v>3587</v>
      </c>
      <c r="AZ101" s="165">
        <f t="shared" si="78"/>
        <v>3623</v>
      </c>
      <c r="BA101" s="165">
        <f t="shared" si="78"/>
        <v>3921</v>
      </c>
      <c r="BB101" s="165">
        <f t="shared" si="78"/>
        <v>7216</v>
      </c>
      <c r="BC101" s="165">
        <f t="shared" ref="BC101:BI101" si="79">SUM(BC91:BC100)</f>
        <v>4651</v>
      </c>
      <c r="BD101" s="166">
        <f t="shared" si="79"/>
        <v>4651</v>
      </c>
      <c r="BE101" s="165">
        <f t="shared" si="79"/>
        <v>4788</v>
      </c>
      <c r="BF101" s="165">
        <f t="shared" si="79"/>
        <v>4723</v>
      </c>
      <c r="BG101" s="165">
        <f t="shared" si="79"/>
        <v>4823</v>
      </c>
      <c r="BH101" s="165">
        <f t="shared" si="79"/>
        <v>5593</v>
      </c>
      <c r="BI101" s="166">
        <f t="shared" si="79"/>
        <v>5593</v>
      </c>
      <c r="BJ101" s="165">
        <f t="shared" ref="BJ101" si="80">SUM(BJ91:BJ100)</f>
        <v>5158</v>
      </c>
      <c r="BK101" s="165">
        <f t="shared" ref="BK101" si="81">SUM(BK91:BK100)</f>
        <v>5026</v>
      </c>
      <c r="BL101" s="165">
        <f t="shared" ref="BL101" si="82">SUM(BL91:BL100)</f>
        <v>5138</v>
      </c>
      <c r="BM101" s="165">
        <f t="shared" ref="BM101" si="83">SUM(BM91:BM100)</f>
        <v>5297</v>
      </c>
      <c r="BN101" s="166">
        <f t="shared" ref="BN101" si="84">SUM(BN91:BN100)</f>
        <v>5297</v>
      </c>
      <c r="BO101" s="165">
        <f t="shared" ref="BO101" si="85">SUM(BO91:BO100)</f>
        <v>6316</v>
      </c>
      <c r="BP101" s="165">
        <f t="shared" ref="BP101" si="86">SUM(BP91:BP100)</f>
        <v>5405</v>
      </c>
      <c r="BQ101" s="165">
        <f t="shared" ref="BQ101" si="87">SUM(BQ91:BQ100)</f>
        <v>5400</v>
      </c>
      <c r="BR101" s="165">
        <f t="shared" ref="BR101:BS101" si="88">SUM(BR91:BR100)</f>
        <v>5529</v>
      </c>
      <c r="BS101" s="166">
        <f t="shared" si="88"/>
        <v>5529</v>
      </c>
      <c r="BT101" s="165">
        <f t="shared" ref="BT101" si="89">SUM(BT91:BT100)</f>
        <v>5630</v>
      </c>
      <c r="BU101" s="165">
        <f t="shared" ref="BU101" si="90">SUM(BU91:BU100)</f>
        <v>5786</v>
      </c>
    </row>
    <row r="102" spans="1:73">
      <c r="A102" s="67"/>
      <c r="F102" s="100"/>
      <c r="K102" s="100"/>
      <c r="L102" s="75"/>
      <c r="M102" s="75"/>
      <c r="N102" s="75"/>
      <c r="O102" s="75"/>
      <c r="P102" s="100"/>
      <c r="Q102" s="75"/>
      <c r="R102" s="75"/>
      <c r="S102" s="75"/>
      <c r="T102" s="75"/>
      <c r="U102" s="100"/>
      <c r="V102" s="75"/>
      <c r="W102" s="75"/>
      <c r="X102" s="75"/>
      <c r="Y102" s="299"/>
      <c r="Z102" s="100"/>
      <c r="AA102" s="75"/>
      <c r="AB102" s="75"/>
      <c r="AC102" s="75"/>
      <c r="AD102" s="75"/>
      <c r="AE102" s="100"/>
      <c r="AF102" s="75"/>
      <c r="AG102" s="75"/>
      <c r="AH102" s="75"/>
      <c r="AI102" s="75"/>
      <c r="AJ102" s="100"/>
      <c r="AK102" s="75"/>
      <c r="AL102" s="75"/>
      <c r="AM102" s="75"/>
      <c r="AN102" s="75"/>
      <c r="AO102" s="100"/>
      <c r="AP102" s="75"/>
      <c r="AQ102" s="75"/>
      <c r="AR102" s="75"/>
      <c r="AS102" s="75"/>
      <c r="AT102" s="100"/>
      <c r="AU102" s="75"/>
      <c r="AV102" s="75"/>
      <c r="AW102" s="75"/>
      <c r="AX102" s="75"/>
      <c r="AY102" s="100"/>
      <c r="AZ102" s="75"/>
      <c r="BA102" s="75"/>
      <c r="BB102" s="75"/>
      <c r="BC102" s="75"/>
      <c r="BD102" s="100"/>
      <c r="BE102" s="75"/>
      <c r="BF102" s="75"/>
      <c r="BG102" s="75"/>
      <c r="BH102" s="75"/>
      <c r="BI102" s="100"/>
      <c r="BJ102" s="75"/>
      <c r="BK102" s="75"/>
      <c r="BL102" s="75"/>
      <c r="BM102" s="75"/>
      <c r="BN102" s="100"/>
      <c r="BO102" s="75"/>
      <c r="BP102" s="75"/>
      <c r="BQ102" s="75"/>
      <c r="BR102" s="75"/>
      <c r="BS102" s="100"/>
      <c r="BT102" s="75"/>
      <c r="BU102" s="75"/>
    </row>
    <row r="103" spans="1:73">
      <c r="A103" s="67" t="s">
        <v>135</v>
      </c>
      <c r="F103" s="100"/>
      <c r="K103" s="100"/>
      <c r="L103" s="75"/>
      <c r="M103" s="75"/>
      <c r="N103" s="75"/>
      <c r="O103" s="75"/>
      <c r="P103" s="100"/>
      <c r="Q103" s="75"/>
      <c r="R103" s="75"/>
      <c r="S103" s="75"/>
      <c r="T103" s="75"/>
      <c r="U103" s="100"/>
      <c r="V103" s="75"/>
      <c r="W103" s="75"/>
      <c r="X103" s="75"/>
      <c r="Y103" s="299"/>
      <c r="Z103" s="100"/>
      <c r="AA103" s="75"/>
      <c r="AB103" s="75"/>
      <c r="AC103" s="75"/>
      <c r="AD103" s="75"/>
      <c r="AE103" s="100"/>
      <c r="AF103" s="75"/>
      <c r="AG103" s="75"/>
      <c r="AH103" s="75"/>
      <c r="AI103" s="75"/>
      <c r="AJ103" s="100"/>
      <c r="AK103" s="75"/>
      <c r="AL103" s="75"/>
      <c r="AM103" s="75"/>
      <c r="AN103" s="75"/>
      <c r="AO103" s="100"/>
      <c r="AP103" s="75"/>
      <c r="AQ103" s="75"/>
      <c r="AR103" s="75"/>
      <c r="AS103" s="75"/>
      <c r="AT103" s="100"/>
      <c r="AU103" s="75"/>
      <c r="AV103" s="75"/>
      <c r="AW103" s="75"/>
      <c r="AX103" s="75"/>
      <c r="AY103" s="100"/>
      <c r="AZ103" s="75"/>
      <c r="BA103" s="75"/>
      <c r="BB103" s="75"/>
      <c r="BC103" s="75"/>
      <c r="BD103" s="100"/>
      <c r="BE103" s="75"/>
      <c r="BF103" s="75"/>
      <c r="BG103" s="75"/>
      <c r="BH103" s="75"/>
      <c r="BI103" s="100"/>
      <c r="BJ103" s="75"/>
      <c r="BK103" s="75"/>
      <c r="BL103" s="75"/>
      <c r="BM103" s="75"/>
      <c r="BN103" s="100"/>
      <c r="BO103" s="75"/>
      <c r="BP103" s="75"/>
      <c r="BQ103" s="75"/>
      <c r="BR103" s="75"/>
      <c r="BS103" s="100"/>
      <c r="BT103" s="75"/>
      <c r="BU103" s="75"/>
    </row>
    <row r="104" spans="1:73" outlineLevel="1">
      <c r="A104" s="86" t="s">
        <v>125</v>
      </c>
      <c r="F104" s="100">
        <v>8.5</v>
      </c>
      <c r="G104" s="75">
        <v>0.9</v>
      </c>
      <c r="H104" s="75">
        <v>0.7</v>
      </c>
      <c r="I104" s="75">
        <v>0.5</v>
      </c>
      <c r="J104" s="75">
        <v>22.7</v>
      </c>
      <c r="K104" s="100">
        <v>22.7</v>
      </c>
      <c r="L104" s="75">
        <v>21</v>
      </c>
      <c r="M104" s="75">
        <v>23</v>
      </c>
      <c r="N104" s="75">
        <v>25</v>
      </c>
      <c r="O104" s="75">
        <v>24</v>
      </c>
      <c r="P104" s="100">
        <v>24</v>
      </c>
      <c r="Q104" s="75">
        <v>22</v>
      </c>
      <c r="R104" s="75">
        <v>20.6</v>
      </c>
      <c r="S104" s="75">
        <v>20</v>
      </c>
      <c r="T104" s="75">
        <v>21.2</v>
      </c>
      <c r="U104" s="100">
        <v>21.2</v>
      </c>
      <c r="V104" s="75">
        <v>20.100000000000001</v>
      </c>
      <c r="W104" s="75">
        <v>22.8</v>
      </c>
      <c r="X104" s="75">
        <v>20</v>
      </c>
      <c r="Y104" s="71">
        <v>18</v>
      </c>
      <c r="Z104" s="100">
        <v>18</v>
      </c>
      <c r="AA104" s="75">
        <v>14.9</v>
      </c>
      <c r="AB104" s="75">
        <v>14</v>
      </c>
      <c r="AC104" s="75">
        <v>13.2</v>
      </c>
      <c r="AD104" s="75">
        <v>12</v>
      </c>
      <c r="AE104" s="100">
        <v>12</v>
      </c>
      <c r="AF104" s="75">
        <v>9</v>
      </c>
      <c r="AG104" s="75">
        <v>9</v>
      </c>
      <c r="AH104" s="75">
        <v>9</v>
      </c>
      <c r="AI104" s="75">
        <v>11</v>
      </c>
      <c r="AJ104" s="100">
        <v>11</v>
      </c>
      <c r="AK104" s="75">
        <v>10</v>
      </c>
      <c r="AL104" s="75">
        <v>9</v>
      </c>
      <c r="AM104" s="75">
        <v>9</v>
      </c>
      <c r="AN104" s="75">
        <v>8</v>
      </c>
      <c r="AO104" s="100">
        <v>8</v>
      </c>
      <c r="AP104" s="75">
        <v>7</v>
      </c>
      <c r="AQ104" s="75">
        <v>6</v>
      </c>
      <c r="AR104" s="75">
        <v>7</v>
      </c>
      <c r="AS104" s="75">
        <v>6</v>
      </c>
      <c r="AT104" s="100">
        <v>6</v>
      </c>
      <c r="AU104" s="75">
        <v>0</v>
      </c>
      <c r="AV104" s="75">
        <v>0</v>
      </c>
      <c r="AW104" s="75">
        <v>0</v>
      </c>
      <c r="AX104" s="75">
        <v>0</v>
      </c>
      <c r="AY104" s="100">
        <f t="shared" ref="AY104:AY111" si="91">AX104</f>
        <v>0</v>
      </c>
      <c r="AZ104" s="75">
        <v>0</v>
      </c>
      <c r="BA104" s="75">
        <v>0</v>
      </c>
      <c r="BB104" s="75">
        <v>0</v>
      </c>
      <c r="BC104" s="75">
        <v>0</v>
      </c>
      <c r="BD104" s="100">
        <f t="shared" ref="BD104:BD111" si="92">BC104</f>
        <v>0</v>
      </c>
      <c r="BE104" s="75">
        <v>0</v>
      </c>
      <c r="BF104" s="75">
        <v>0</v>
      </c>
      <c r="BG104" s="75">
        <v>0</v>
      </c>
      <c r="BH104" s="75">
        <v>0</v>
      </c>
      <c r="BI104" s="100">
        <f t="shared" ref="BI104:BI111" si="93">BH104</f>
        <v>0</v>
      </c>
      <c r="BJ104" s="75">
        <v>0</v>
      </c>
      <c r="BK104" s="75">
        <v>0</v>
      </c>
      <c r="BL104" s="75">
        <v>0</v>
      </c>
      <c r="BM104" s="75">
        <v>0</v>
      </c>
      <c r="BN104" s="100">
        <f t="shared" ref="BN104:BN111" si="94">BM104</f>
        <v>0</v>
      </c>
      <c r="BO104" s="75">
        <v>0</v>
      </c>
      <c r="BP104" s="75">
        <v>0</v>
      </c>
      <c r="BQ104" s="75">
        <v>0</v>
      </c>
      <c r="BR104" s="75">
        <v>0</v>
      </c>
      <c r="BS104" s="100">
        <f t="shared" ref="BS104:BS111" si="95">BR104</f>
        <v>0</v>
      </c>
      <c r="BT104" s="75">
        <v>0</v>
      </c>
      <c r="BU104" s="75">
        <v>0</v>
      </c>
    </row>
    <row r="105" spans="1:73" outlineLevel="1">
      <c r="A105" s="86" t="s">
        <v>127</v>
      </c>
      <c r="F105" s="100"/>
      <c r="K105" s="100"/>
      <c r="L105" s="75"/>
      <c r="M105" s="75"/>
      <c r="N105" s="75"/>
      <c r="O105" s="75"/>
      <c r="P105" s="100"/>
      <c r="Q105" s="75"/>
      <c r="R105" s="75"/>
      <c r="S105" s="75"/>
      <c r="T105" s="75"/>
      <c r="U105" s="100"/>
      <c r="V105" s="75"/>
      <c r="W105" s="75"/>
      <c r="X105" s="75"/>
      <c r="Y105" s="71"/>
      <c r="Z105" s="100"/>
      <c r="AA105" s="75"/>
      <c r="AB105" s="75"/>
      <c r="AC105" s="75"/>
      <c r="AD105" s="75"/>
      <c r="AE105" s="100"/>
      <c r="AF105" s="75"/>
      <c r="AG105" s="75"/>
      <c r="AH105" s="75"/>
      <c r="AI105" s="75"/>
      <c r="AJ105" s="100"/>
      <c r="AK105" s="75"/>
      <c r="AL105" s="75"/>
      <c r="AM105" s="75"/>
      <c r="AN105" s="75"/>
      <c r="AO105" s="100"/>
      <c r="AP105" s="75"/>
      <c r="AQ105" s="75"/>
      <c r="AR105" s="75"/>
      <c r="AS105" s="75"/>
      <c r="AT105" s="100"/>
      <c r="AU105" s="75">
        <v>836</v>
      </c>
      <c r="AV105" s="75">
        <v>799</v>
      </c>
      <c r="AW105" s="75">
        <v>824</v>
      </c>
      <c r="AX105" s="75">
        <v>915</v>
      </c>
      <c r="AY105" s="100">
        <f t="shared" si="91"/>
        <v>915</v>
      </c>
      <c r="AZ105" s="75">
        <v>917</v>
      </c>
      <c r="BA105" s="75">
        <v>901</v>
      </c>
      <c r="BB105" s="75">
        <v>907</v>
      </c>
      <c r="BC105" s="75">
        <v>886</v>
      </c>
      <c r="BD105" s="100">
        <f t="shared" si="92"/>
        <v>886</v>
      </c>
      <c r="BE105" s="75">
        <v>910</v>
      </c>
      <c r="BF105" s="75">
        <v>915</v>
      </c>
      <c r="BG105" s="75">
        <v>884</v>
      </c>
      <c r="BH105" s="75">
        <v>841</v>
      </c>
      <c r="BI105" s="100">
        <f t="shared" si="93"/>
        <v>841</v>
      </c>
      <c r="BJ105" s="75">
        <v>798</v>
      </c>
      <c r="BK105" s="75">
        <v>741</v>
      </c>
      <c r="BL105" s="75">
        <v>752</v>
      </c>
      <c r="BM105" s="75">
        <v>754</v>
      </c>
      <c r="BN105" s="100">
        <f t="shared" si="94"/>
        <v>754</v>
      </c>
      <c r="BO105" s="75">
        <v>759</v>
      </c>
      <c r="BP105" s="75">
        <v>753</v>
      </c>
      <c r="BQ105" s="75">
        <v>729</v>
      </c>
      <c r="BR105" s="75">
        <v>781</v>
      </c>
      <c r="BS105" s="100">
        <f t="shared" si="95"/>
        <v>781</v>
      </c>
      <c r="BT105" s="75">
        <v>880</v>
      </c>
      <c r="BU105" s="75">
        <v>892</v>
      </c>
    </row>
    <row r="106" spans="1:73" outlineLevel="1">
      <c r="A106" s="84" t="s">
        <v>136</v>
      </c>
      <c r="F106" s="100">
        <v>53.4</v>
      </c>
      <c r="G106" s="75">
        <v>88.5</v>
      </c>
      <c r="H106" s="75">
        <v>72.599999999999994</v>
      </c>
      <c r="I106" s="75">
        <v>74.7</v>
      </c>
      <c r="J106" s="75">
        <v>67.599999999999994</v>
      </c>
      <c r="K106" s="100">
        <v>67.599999999999994</v>
      </c>
      <c r="L106" s="75">
        <v>58</v>
      </c>
      <c r="M106" s="75">
        <v>54</v>
      </c>
      <c r="N106" s="75">
        <v>56</v>
      </c>
      <c r="O106" s="75">
        <v>64</v>
      </c>
      <c r="P106" s="100">
        <v>64</v>
      </c>
      <c r="Q106" s="75">
        <v>50</v>
      </c>
      <c r="R106" s="75">
        <v>66.099999999999994</v>
      </c>
      <c r="S106" s="75">
        <v>66</v>
      </c>
      <c r="T106" s="75">
        <v>72.900000000000006</v>
      </c>
      <c r="U106" s="100">
        <v>72.900000000000006</v>
      </c>
      <c r="V106" s="75">
        <v>72.900000000000006</v>
      </c>
      <c r="W106" s="75">
        <v>115.9</v>
      </c>
      <c r="X106" s="75">
        <v>106.4</v>
      </c>
      <c r="Y106" s="71">
        <v>106</v>
      </c>
      <c r="Z106" s="100">
        <v>106</v>
      </c>
      <c r="AA106" s="75">
        <v>95.4</v>
      </c>
      <c r="AB106" s="75">
        <v>94.6</v>
      </c>
      <c r="AC106" s="75">
        <v>97.8</v>
      </c>
      <c r="AD106" s="75">
        <v>74</v>
      </c>
      <c r="AE106" s="100">
        <v>74</v>
      </c>
      <c r="AF106" s="75">
        <v>70</v>
      </c>
      <c r="AG106" s="75">
        <v>71</v>
      </c>
      <c r="AH106" s="75">
        <v>65</v>
      </c>
      <c r="AI106" s="75">
        <v>70</v>
      </c>
      <c r="AJ106" s="100">
        <v>70</v>
      </c>
      <c r="AK106" s="75">
        <v>68</v>
      </c>
      <c r="AL106" s="75">
        <v>75</v>
      </c>
      <c r="AM106" s="75">
        <v>76</v>
      </c>
      <c r="AN106" s="75">
        <v>77</v>
      </c>
      <c r="AO106" s="100">
        <v>77</v>
      </c>
      <c r="AP106" s="75">
        <v>73</v>
      </c>
      <c r="AQ106" s="75">
        <v>71</v>
      </c>
      <c r="AR106" s="75">
        <v>72</v>
      </c>
      <c r="AS106" s="75">
        <v>42</v>
      </c>
      <c r="AT106" s="100">
        <v>42</v>
      </c>
      <c r="AU106" s="75">
        <v>42</v>
      </c>
      <c r="AV106" s="75">
        <v>41</v>
      </c>
      <c r="AW106" s="75">
        <v>41</v>
      </c>
      <c r="AX106" s="75">
        <v>39</v>
      </c>
      <c r="AY106" s="100">
        <f t="shared" si="91"/>
        <v>39</v>
      </c>
      <c r="AZ106" s="75">
        <v>39</v>
      </c>
      <c r="BA106" s="75">
        <v>40</v>
      </c>
      <c r="BB106" s="75">
        <v>40</v>
      </c>
      <c r="BC106" s="75">
        <v>38</v>
      </c>
      <c r="BD106" s="100">
        <f t="shared" si="92"/>
        <v>38</v>
      </c>
      <c r="BE106" s="75">
        <v>38</v>
      </c>
      <c r="BF106" s="75">
        <v>40</v>
      </c>
      <c r="BG106" s="75">
        <v>77</v>
      </c>
      <c r="BH106" s="75">
        <v>76</v>
      </c>
      <c r="BI106" s="100">
        <f t="shared" si="93"/>
        <v>76</v>
      </c>
      <c r="BJ106" s="75">
        <v>73</v>
      </c>
      <c r="BK106" s="75">
        <v>84</v>
      </c>
      <c r="BL106" s="75">
        <v>50</v>
      </c>
      <c r="BM106" s="75">
        <v>44</v>
      </c>
      <c r="BN106" s="100">
        <f t="shared" si="94"/>
        <v>44</v>
      </c>
      <c r="BO106" s="75">
        <v>42</v>
      </c>
      <c r="BP106" s="75">
        <v>41</v>
      </c>
      <c r="BQ106" s="75">
        <v>45</v>
      </c>
      <c r="BR106" s="75">
        <v>44</v>
      </c>
      <c r="BS106" s="100">
        <f t="shared" si="95"/>
        <v>44</v>
      </c>
      <c r="BT106" s="75">
        <v>46</v>
      </c>
      <c r="BU106" s="75">
        <v>90</v>
      </c>
    </row>
    <row r="107" spans="1:73" outlineLevel="1">
      <c r="A107" s="84" t="s">
        <v>137</v>
      </c>
      <c r="F107" s="100"/>
      <c r="K107" s="100"/>
      <c r="L107" s="75"/>
      <c r="M107" s="75"/>
      <c r="N107" s="75"/>
      <c r="O107" s="75"/>
      <c r="P107" s="100"/>
      <c r="Q107" s="75"/>
      <c r="R107" s="75"/>
      <c r="S107" s="75"/>
      <c r="T107" s="75"/>
      <c r="U107" s="100"/>
      <c r="V107" s="75"/>
      <c r="W107" s="75"/>
      <c r="X107" s="75"/>
      <c r="Y107" s="71"/>
      <c r="Z107" s="100"/>
      <c r="AA107" s="75"/>
      <c r="AB107" s="75"/>
      <c r="AC107" s="75"/>
      <c r="AD107" s="75"/>
      <c r="AE107" s="100"/>
      <c r="AF107" s="75"/>
      <c r="AG107" s="75"/>
      <c r="AH107" s="75"/>
      <c r="AI107" s="75"/>
      <c r="AJ107" s="100"/>
      <c r="AK107" s="75"/>
      <c r="AL107" s="75"/>
      <c r="AM107" s="75"/>
      <c r="AN107" s="75">
        <v>77</v>
      </c>
      <c r="AO107" s="100">
        <v>77</v>
      </c>
      <c r="AP107" s="75">
        <v>39</v>
      </c>
      <c r="AQ107" s="75">
        <v>39</v>
      </c>
      <c r="AR107" s="75">
        <v>38</v>
      </c>
      <c r="AS107" s="75">
        <v>122</v>
      </c>
      <c r="AT107" s="100">
        <v>122</v>
      </c>
      <c r="AU107" s="75">
        <v>88</v>
      </c>
      <c r="AV107" s="75">
        <v>96</v>
      </c>
      <c r="AW107" s="75">
        <v>108</v>
      </c>
      <c r="AX107" s="75">
        <v>92</v>
      </c>
      <c r="AY107" s="100">
        <f t="shared" si="91"/>
        <v>92</v>
      </c>
      <c r="AZ107" s="75">
        <v>85</v>
      </c>
      <c r="BA107" s="75">
        <v>71</v>
      </c>
      <c r="BB107" s="75">
        <v>60</v>
      </c>
      <c r="BC107" s="75">
        <v>163</v>
      </c>
      <c r="BD107" s="100">
        <f t="shared" si="92"/>
        <v>163</v>
      </c>
      <c r="BE107" s="75">
        <v>140</v>
      </c>
      <c r="BF107" s="75">
        <v>132</v>
      </c>
      <c r="BG107" s="75">
        <v>164</v>
      </c>
      <c r="BH107" s="75">
        <v>147</v>
      </c>
      <c r="BI107" s="100">
        <f t="shared" si="93"/>
        <v>147</v>
      </c>
      <c r="BJ107" s="75">
        <v>136</v>
      </c>
      <c r="BK107" s="75">
        <v>135</v>
      </c>
      <c r="BL107" s="75">
        <v>149</v>
      </c>
      <c r="BM107" s="75">
        <v>122</v>
      </c>
      <c r="BN107" s="100">
        <f t="shared" si="94"/>
        <v>122</v>
      </c>
      <c r="BO107" s="75">
        <v>65</v>
      </c>
      <c r="BP107" s="75">
        <v>55</v>
      </c>
      <c r="BQ107" s="75">
        <v>64</v>
      </c>
      <c r="BR107" s="75">
        <v>58</v>
      </c>
      <c r="BS107" s="100">
        <f t="shared" si="95"/>
        <v>58</v>
      </c>
      <c r="BT107" s="75">
        <v>47</v>
      </c>
      <c r="BU107" s="75">
        <v>36</v>
      </c>
    </row>
    <row r="108" spans="1:73" outlineLevel="1">
      <c r="A108" s="86" t="s">
        <v>130</v>
      </c>
      <c r="F108" s="100">
        <v>31.2</v>
      </c>
      <c r="G108" s="75">
        <v>29.2</v>
      </c>
      <c r="H108" s="75">
        <v>30</v>
      </c>
      <c r="I108" s="75">
        <v>33.700000000000003</v>
      </c>
      <c r="J108" s="75">
        <v>42.7</v>
      </c>
      <c r="K108" s="100">
        <v>42.7</v>
      </c>
      <c r="L108" s="75">
        <v>44</v>
      </c>
      <c r="M108" s="75">
        <v>52</v>
      </c>
      <c r="N108" s="75">
        <v>56</v>
      </c>
      <c r="O108" s="75">
        <v>64</v>
      </c>
      <c r="P108" s="100">
        <v>64</v>
      </c>
      <c r="Q108" s="75">
        <v>39</v>
      </c>
      <c r="R108" s="75">
        <v>43.3</v>
      </c>
      <c r="S108" s="75">
        <v>50</v>
      </c>
      <c r="T108" s="75">
        <v>45.8</v>
      </c>
      <c r="U108" s="100">
        <v>45.8</v>
      </c>
      <c r="V108" s="75">
        <v>50.900000000000006</v>
      </c>
      <c r="W108" s="75">
        <v>55.4</v>
      </c>
      <c r="X108" s="75">
        <v>25.9</v>
      </c>
      <c r="Y108" s="71">
        <v>33</v>
      </c>
      <c r="Z108" s="100">
        <v>33</v>
      </c>
      <c r="AA108" s="75">
        <v>35.4</v>
      </c>
      <c r="AB108" s="75">
        <v>36.200000000000003</v>
      </c>
      <c r="AC108" s="75">
        <v>38.299999999999997</v>
      </c>
      <c r="AD108" s="75">
        <v>36</v>
      </c>
      <c r="AE108" s="100">
        <v>36</v>
      </c>
      <c r="AF108" s="75">
        <v>36</v>
      </c>
      <c r="AG108" s="75">
        <v>40</v>
      </c>
      <c r="AH108" s="75">
        <v>40</v>
      </c>
      <c r="AI108" s="75">
        <v>38</v>
      </c>
      <c r="AJ108" s="100">
        <v>38</v>
      </c>
      <c r="AK108" s="75">
        <v>39</v>
      </c>
      <c r="AL108" s="75">
        <v>41</v>
      </c>
      <c r="AM108" s="75">
        <v>42</v>
      </c>
      <c r="AN108" s="75">
        <v>45</v>
      </c>
      <c r="AO108" s="100">
        <v>45</v>
      </c>
      <c r="AP108" s="75">
        <v>40</v>
      </c>
      <c r="AQ108" s="75">
        <v>43</v>
      </c>
      <c r="AR108" s="75">
        <v>42</v>
      </c>
      <c r="AS108" s="75">
        <v>48</v>
      </c>
      <c r="AT108" s="100">
        <v>48</v>
      </c>
      <c r="AU108" s="75">
        <v>48</v>
      </c>
      <c r="AV108" s="75">
        <v>58</v>
      </c>
      <c r="AW108" s="75">
        <v>60</v>
      </c>
      <c r="AX108" s="75">
        <v>55</v>
      </c>
      <c r="AY108" s="100">
        <f t="shared" si="91"/>
        <v>55</v>
      </c>
      <c r="AZ108" s="75">
        <v>71</v>
      </c>
      <c r="BA108" s="75">
        <v>79</v>
      </c>
      <c r="BB108" s="75">
        <v>85</v>
      </c>
      <c r="BC108" s="75">
        <v>102</v>
      </c>
      <c r="BD108" s="100">
        <f t="shared" si="92"/>
        <v>102</v>
      </c>
      <c r="BE108" s="75">
        <v>104</v>
      </c>
      <c r="BF108" s="75">
        <v>99</v>
      </c>
      <c r="BG108" s="75">
        <v>101</v>
      </c>
      <c r="BH108" s="75">
        <v>89</v>
      </c>
      <c r="BI108" s="100">
        <f t="shared" si="93"/>
        <v>89</v>
      </c>
      <c r="BJ108" s="75">
        <v>87</v>
      </c>
      <c r="BK108" s="75">
        <v>67</v>
      </c>
      <c r="BL108" s="75">
        <v>69</v>
      </c>
      <c r="BM108" s="75">
        <v>66</v>
      </c>
      <c r="BN108" s="100">
        <f t="shared" si="94"/>
        <v>66</v>
      </c>
      <c r="BO108" s="75">
        <v>74</v>
      </c>
      <c r="BP108" s="75">
        <v>77</v>
      </c>
      <c r="BQ108" s="75">
        <v>82</v>
      </c>
      <c r="BR108" s="75">
        <v>82</v>
      </c>
      <c r="BS108" s="100">
        <f t="shared" si="95"/>
        <v>82</v>
      </c>
      <c r="BT108" s="75">
        <v>85</v>
      </c>
      <c r="BU108" s="75">
        <v>94</v>
      </c>
    </row>
    <row r="109" spans="1:73" outlineLevel="1">
      <c r="A109" s="86" t="s">
        <v>131</v>
      </c>
      <c r="F109" s="100"/>
      <c r="K109" s="100"/>
      <c r="L109" s="75"/>
      <c r="M109" s="75"/>
      <c r="N109" s="75"/>
      <c r="O109" s="75"/>
      <c r="P109" s="100"/>
      <c r="Q109" s="75"/>
      <c r="R109" s="75"/>
      <c r="S109" s="75"/>
      <c r="T109" s="75">
        <v>18.399999999999999</v>
      </c>
      <c r="U109" s="100">
        <v>18.399999999999999</v>
      </c>
      <c r="V109" s="75">
        <v>20.100000000000001</v>
      </c>
      <c r="W109" s="75">
        <v>18.7</v>
      </c>
      <c r="X109" s="75">
        <v>16.5</v>
      </c>
      <c r="Y109" s="71">
        <v>15</v>
      </c>
      <c r="Z109" s="100">
        <v>15</v>
      </c>
      <c r="AA109" s="75">
        <v>16</v>
      </c>
      <c r="AB109" s="75">
        <v>10.6</v>
      </c>
      <c r="AC109" s="75">
        <v>9</v>
      </c>
      <c r="AD109" s="75">
        <v>6</v>
      </c>
      <c r="AE109" s="100">
        <v>6</v>
      </c>
      <c r="AF109" s="75">
        <v>6</v>
      </c>
      <c r="AG109" s="75">
        <v>3</v>
      </c>
      <c r="AH109" s="75">
        <v>1</v>
      </c>
      <c r="AI109" s="75">
        <v>6</v>
      </c>
      <c r="AJ109" s="100">
        <v>6</v>
      </c>
      <c r="AK109" s="75">
        <v>7</v>
      </c>
      <c r="AL109" s="75">
        <v>6</v>
      </c>
      <c r="AM109" s="75">
        <v>5</v>
      </c>
      <c r="AN109" s="75">
        <v>4</v>
      </c>
      <c r="AO109" s="100">
        <v>4</v>
      </c>
      <c r="AP109" s="75">
        <v>3</v>
      </c>
      <c r="AQ109" s="75">
        <v>4</v>
      </c>
      <c r="AR109" s="75">
        <v>3</v>
      </c>
      <c r="AS109" s="75">
        <v>0</v>
      </c>
      <c r="AT109" s="100">
        <v>0</v>
      </c>
      <c r="AU109" s="75">
        <v>0</v>
      </c>
      <c r="AV109" s="75">
        <v>0</v>
      </c>
      <c r="AW109" s="75"/>
      <c r="AX109" s="75"/>
      <c r="AY109" s="100">
        <f t="shared" si="91"/>
        <v>0</v>
      </c>
      <c r="AZ109" s="75"/>
      <c r="BA109" s="75"/>
      <c r="BB109" s="75"/>
      <c r="BC109" s="75"/>
      <c r="BD109" s="100">
        <f t="shared" si="92"/>
        <v>0</v>
      </c>
      <c r="BE109" s="75"/>
      <c r="BF109" s="75"/>
      <c r="BG109" s="75"/>
      <c r="BH109" s="75"/>
      <c r="BI109" s="100">
        <f t="shared" si="93"/>
        <v>0</v>
      </c>
      <c r="BJ109" s="75"/>
      <c r="BK109" s="75"/>
      <c r="BL109" s="75"/>
      <c r="BM109" s="75"/>
      <c r="BN109" s="100"/>
      <c r="BO109" s="75"/>
      <c r="BP109" s="75"/>
      <c r="BQ109" s="75"/>
      <c r="BR109" s="75"/>
      <c r="BS109" s="100"/>
      <c r="BT109" s="75"/>
      <c r="BU109" s="75"/>
    </row>
    <row r="110" spans="1:73" outlineLevel="1">
      <c r="A110" s="86" t="s">
        <v>138</v>
      </c>
      <c r="F110" s="100">
        <v>126.7</v>
      </c>
      <c r="G110" s="75">
        <v>139.19999999999999</v>
      </c>
      <c r="H110" s="75">
        <v>99.7</v>
      </c>
      <c r="I110" s="75">
        <v>77.900000000000006</v>
      </c>
      <c r="J110" s="75">
        <v>85</v>
      </c>
      <c r="K110" s="100">
        <v>85</v>
      </c>
      <c r="L110" s="75">
        <v>92</v>
      </c>
      <c r="M110" s="75">
        <v>83</v>
      </c>
      <c r="N110" s="75">
        <v>84</v>
      </c>
      <c r="O110" s="75">
        <v>90</v>
      </c>
      <c r="P110" s="100">
        <v>90</v>
      </c>
      <c r="Q110" s="75">
        <v>86</v>
      </c>
      <c r="R110" s="75">
        <v>71.5</v>
      </c>
      <c r="S110" s="75">
        <v>85</v>
      </c>
      <c r="T110" s="75">
        <v>92.5</v>
      </c>
      <c r="U110" s="100">
        <v>92.5</v>
      </c>
      <c r="V110" s="75">
        <v>80.2</v>
      </c>
      <c r="W110" s="75">
        <v>71.3</v>
      </c>
      <c r="X110" s="75">
        <v>59.7</v>
      </c>
      <c r="Y110" s="71">
        <v>66</v>
      </c>
      <c r="Z110" s="100">
        <v>87.5</v>
      </c>
      <c r="AA110" s="75">
        <v>86.6</v>
      </c>
      <c r="AB110" s="75">
        <v>95.2</v>
      </c>
      <c r="AC110" s="75">
        <v>99.1</v>
      </c>
      <c r="AD110" s="75">
        <v>122</v>
      </c>
      <c r="AE110" s="100">
        <v>122</v>
      </c>
      <c r="AF110" s="75">
        <v>133</v>
      </c>
      <c r="AG110" s="75">
        <v>147</v>
      </c>
      <c r="AH110" s="75">
        <v>135</v>
      </c>
      <c r="AI110" s="75">
        <v>142</v>
      </c>
      <c r="AJ110" s="100">
        <v>142</v>
      </c>
      <c r="AK110" s="75">
        <v>139</v>
      </c>
      <c r="AL110" s="75">
        <v>152</v>
      </c>
      <c r="AM110" s="75">
        <v>161</v>
      </c>
      <c r="AN110" s="75">
        <v>180</v>
      </c>
      <c r="AO110" s="100">
        <v>180</v>
      </c>
      <c r="AP110" s="75">
        <v>177</v>
      </c>
      <c r="AQ110" s="75">
        <v>175</v>
      </c>
      <c r="AR110" s="75">
        <v>185</v>
      </c>
      <c r="AS110" s="75">
        <v>151</v>
      </c>
      <c r="AT110" s="100">
        <v>151</v>
      </c>
      <c r="AU110" s="75">
        <v>128</v>
      </c>
      <c r="AV110" s="75">
        <v>128</v>
      </c>
      <c r="AW110" s="75">
        <v>137</v>
      </c>
      <c r="AX110" s="75">
        <v>103</v>
      </c>
      <c r="AY110" s="100">
        <f t="shared" si="91"/>
        <v>103</v>
      </c>
      <c r="AZ110" s="75">
        <v>83</v>
      </c>
      <c r="BA110" s="75">
        <v>87</v>
      </c>
      <c r="BB110" s="75">
        <v>95</v>
      </c>
      <c r="BC110" s="75">
        <v>104</v>
      </c>
      <c r="BD110" s="100">
        <f t="shared" si="92"/>
        <v>104</v>
      </c>
      <c r="BE110" s="75">
        <v>111</v>
      </c>
      <c r="BF110" s="75">
        <v>104</v>
      </c>
      <c r="BG110" s="75">
        <v>102</v>
      </c>
      <c r="BH110" s="75">
        <v>78</v>
      </c>
      <c r="BI110" s="100">
        <f t="shared" si="93"/>
        <v>78</v>
      </c>
      <c r="BJ110" s="75">
        <v>84</v>
      </c>
      <c r="BK110" s="75">
        <v>86</v>
      </c>
      <c r="BL110" s="75">
        <v>94</v>
      </c>
      <c r="BM110" s="75">
        <v>96</v>
      </c>
      <c r="BN110" s="100">
        <f t="shared" si="94"/>
        <v>96</v>
      </c>
      <c r="BO110" s="75">
        <v>106</v>
      </c>
      <c r="BP110" s="75">
        <v>113</v>
      </c>
      <c r="BQ110" s="75">
        <v>120</v>
      </c>
      <c r="BR110" s="75">
        <v>117</v>
      </c>
      <c r="BS110" s="100">
        <f t="shared" si="95"/>
        <v>117</v>
      </c>
      <c r="BT110" s="75">
        <v>109</v>
      </c>
      <c r="BU110" s="75">
        <v>112</v>
      </c>
    </row>
    <row r="111" spans="1:73" outlineLevel="1">
      <c r="A111" s="86" t="s">
        <v>139</v>
      </c>
      <c r="F111" s="100">
        <v>25.3</v>
      </c>
      <c r="G111" s="75">
        <v>3.7</v>
      </c>
      <c r="H111" s="75">
        <v>29.4</v>
      </c>
      <c r="I111" s="75">
        <v>26.4</v>
      </c>
      <c r="J111" s="75">
        <v>38</v>
      </c>
      <c r="K111" s="100">
        <v>38</v>
      </c>
      <c r="L111" s="75">
        <v>35</v>
      </c>
      <c r="M111" s="75">
        <v>42</v>
      </c>
      <c r="N111" s="75">
        <v>45</v>
      </c>
      <c r="O111" s="75">
        <v>49</v>
      </c>
      <c r="P111" s="100">
        <v>49</v>
      </c>
      <c r="Q111" s="75">
        <v>47</v>
      </c>
      <c r="R111" s="75">
        <v>45.6</v>
      </c>
      <c r="S111" s="75">
        <v>48</v>
      </c>
      <c r="T111" s="75">
        <v>50.800000000000004</v>
      </c>
      <c r="U111" s="100">
        <v>50.800000000000004</v>
      </c>
      <c r="V111" s="75">
        <v>51.1</v>
      </c>
      <c r="W111" s="75">
        <v>49</v>
      </c>
      <c r="X111" s="75">
        <v>58.4</v>
      </c>
      <c r="Y111" s="71">
        <v>65</v>
      </c>
      <c r="Z111" s="100">
        <v>65</v>
      </c>
      <c r="AA111" s="75">
        <v>66.099999999999994</v>
      </c>
      <c r="AB111" s="75">
        <v>63.6</v>
      </c>
      <c r="AC111" s="75">
        <v>63</v>
      </c>
      <c r="AD111" s="75">
        <v>67</v>
      </c>
      <c r="AE111" s="100">
        <v>67</v>
      </c>
      <c r="AF111" s="75">
        <v>63</v>
      </c>
      <c r="AG111" s="75">
        <v>65</v>
      </c>
      <c r="AH111" s="75">
        <v>65</v>
      </c>
      <c r="AI111" s="75">
        <v>67</v>
      </c>
      <c r="AJ111" s="100">
        <v>67</v>
      </c>
      <c r="AK111" s="75">
        <v>66</v>
      </c>
      <c r="AL111" s="75">
        <v>58</v>
      </c>
      <c r="AM111" s="75">
        <v>60</v>
      </c>
      <c r="AN111" s="75">
        <v>60</v>
      </c>
      <c r="AO111" s="100">
        <v>60</v>
      </c>
      <c r="AP111" s="75">
        <v>58</v>
      </c>
      <c r="AQ111" s="75">
        <v>54</v>
      </c>
      <c r="AR111" s="75">
        <v>58</v>
      </c>
      <c r="AS111" s="75">
        <v>60</v>
      </c>
      <c r="AT111" s="100">
        <v>60</v>
      </c>
      <c r="AU111" s="75">
        <v>0</v>
      </c>
      <c r="AV111" s="75">
        <v>0</v>
      </c>
      <c r="AW111" s="75">
        <v>0</v>
      </c>
      <c r="AX111" s="75">
        <v>0</v>
      </c>
      <c r="AY111" s="100">
        <f t="shared" si="91"/>
        <v>0</v>
      </c>
      <c r="AZ111" s="75">
        <v>0</v>
      </c>
      <c r="BA111" s="75">
        <v>0</v>
      </c>
      <c r="BB111" s="75">
        <v>0</v>
      </c>
      <c r="BC111" s="75">
        <v>0</v>
      </c>
      <c r="BD111" s="100">
        <f t="shared" si="92"/>
        <v>0</v>
      </c>
      <c r="BE111" s="75">
        <v>0</v>
      </c>
      <c r="BF111" s="75">
        <v>0</v>
      </c>
      <c r="BG111" s="75">
        <v>0</v>
      </c>
      <c r="BH111" s="75">
        <v>0</v>
      </c>
      <c r="BI111" s="100">
        <f t="shared" si="93"/>
        <v>0</v>
      </c>
      <c r="BJ111" s="75">
        <v>0</v>
      </c>
      <c r="BK111" s="75">
        <v>0</v>
      </c>
      <c r="BL111" s="75">
        <v>0</v>
      </c>
      <c r="BM111" s="75">
        <v>0</v>
      </c>
      <c r="BN111" s="100">
        <f t="shared" si="94"/>
        <v>0</v>
      </c>
      <c r="BO111" s="75">
        <v>0</v>
      </c>
      <c r="BP111" s="75">
        <v>0</v>
      </c>
      <c r="BQ111" s="75">
        <v>0</v>
      </c>
      <c r="BR111" s="75">
        <v>0</v>
      </c>
      <c r="BS111" s="100">
        <f t="shared" si="95"/>
        <v>0</v>
      </c>
      <c r="BT111" s="75">
        <v>0</v>
      </c>
      <c r="BU111" s="75">
        <v>0</v>
      </c>
    </row>
    <row r="112" spans="1:73">
      <c r="A112" s="87" t="s">
        <v>140</v>
      </c>
      <c r="B112" s="165"/>
      <c r="C112" s="165"/>
      <c r="D112" s="165"/>
      <c r="E112" s="165"/>
      <c r="F112" s="166">
        <v>245.10000000000002</v>
      </c>
      <c r="G112" s="165">
        <v>261.5</v>
      </c>
      <c r="H112" s="165">
        <v>232.4</v>
      </c>
      <c r="I112" s="165">
        <v>213.20000000000002</v>
      </c>
      <c r="J112" s="165">
        <v>256.39999999999998</v>
      </c>
      <c r="K112" s="166">
        <v>256.39999999999998</v>
      </c>
      <c r="L112" s="165">
        <v>250</v>
      </c>
      <c r="M112" s="165">
        <v>253</v>
      </c>
      <c r="N112" s="165">
        <v>266</v>
      </c>
      <c r="O112" s="165">
        <v>290</v>
      </c>
      <c r="P112" s="166">
        <v>290</v>
      </c>
      <c r="Q112" s="165">
        <v>244</v>
      </c>
      <c r="R112" s="165">
        <v>247.1</v>
      </c>
      <c r="S112" s="165">
        <v>269</v>
      </c>
      <c r="T112" s="165">
        <v>301.60000000000002</v>
      </c>
      <c r="U112" s="166">
        <v>301.60000000000002</v>
      </c>
      <c r="V112" s="165">
        <v>295.3</v>
      </c>
      <c r="W112" s="165">
        <v>333.1</v>
      </c>
      <c r="X112" s="165">
        <v>286.89999999999998</v>
      </c>
      <c r="Y112" s="107">
        <v>302</v>
      </c>
      <c r="Z112" s="166">
        <v>324.5</v>
      </c>
      <c r="AA112" s="165">
        <v>314.39999999999998</v>
      </c>
      <c r="AB112" s="165">
        <v>314.20000000000005</v>
      </c>
      <c r="AC112" s="165">
        <v>320.39999999999998</v>
      </c>
      <c r="AD112" s="165">
        <v>317</v>
      </c>
      <c r="AE112" s="166">
        <v>317</v>
      </c>
      <c r="AF112" s="165">
        <v>317</v>
      </c>
      <c r="AG112" s="165">
        <v>335</v>
      </c>
      <c r="AH112" s="165">
        <v>315</v>
      </c>
      <c r="AI112" s="165">
        <v>334</v>
      </c>
      <c r="AJ112" s="166">
        <v>334</v>
      </c>
      <c r="AK112" s="165">
        <v>329</v>
      </c>
      <c r="AL112" s="165">
        <v>341</v>
      </c>
      <c r="AM112" s="165">
        <v>353</v>
      </c>
      <c r="AN112" s="165">
        <v>451</v>
      </c>
      <c r="AO112" s="166">
        <v>451</v>
      </c>
      <c r="AP112" s="165">
        <v>397</v>
      </c>
      <c r="AQ112" s="165">
        <v>392</v>
      </c>
      <c r="AR112" s="165">
        <f>SUM(AR104:AR111)</f>
        <v>405</v>
      </c>
      <c r="AS112" s="165">
        <v>429</v>
      </c>
      <c r="AT112" s="166">
        <v>429</v>
      </c>
      <c r="AU112" s="165">
        <v>1142</v>
      </c>
      <c r="AV112" s="165">
        <f t="shared" ref="AV112:BB112" si="96">SUM(AV104:AV111)</f>
        <v>1122</v>
      </c>
      <c r="AW112" s="165">
        <f t="shared" si="96"/>
        <v>1170</v>
      </c>
      <c r="AX112" s="165">
        <f t="shared" si="96"/>
        <v>1204</v>
      </c>
      <c r="AY112" s="166">
        <f t="shared" si="96"/>
        <v>1204</v>
      </c>
      <c r="AZ112" s="165">
        <f t="shared" si="96"/>
        <v>1195</v>
      </c>
      <c r="BA112" s="165">
        <f t="shared" si="96"/>
        <v>1178</v>
      </c>
      <c r="BB112" s="165">
        <f t="shared" si="96"/>
        <v>1187</v>
      </c>
      <c r="BC112" s="165">
        <f t="shared" ref="BC112:BI112" si="97">SUM(BC104:BC111)</f>
        <v>1293</v>
      </c>
      <c r="BD112" s="166">
        <f t="shared" si="97"/>
        <v>1293</v>
      </c>
      <c r="BE112" s="165">
        <f t="shared" si="97"/>
        <v>1303</v>
      </c>
      <c r="BF112" s="165">
        <f t="shared" si="97"/>
        <v>1290</v>
      </c>
      <c r="BG112" s="165">
        <f t="shared" si="97"/>
        <v>1328</v>
      </c>
      <c r="BH112" s="165">
        <f t="shared" si="97"/>
        <v>1231</v>
      </c>
      <c r="BI112" s="166">
        <f t="shared" si="97"/>
        <v>1231</v>
      </c>
      <c r="BJ112" s="165">
        <f t="shared" ref="BJ112" si="98">SUM(BJ104:BJ111)</f>
        <v>1178</v>
      </c>
      <c r="BK112" s="165">
        <f t="shared" ref="BK112" si="99">SUM(BK104:BK111)</f>
        <v>1113</v>
      </c>
      <c r="BL112" s="165">
        <f t="shared" ref="BL112" si="100">SUM(BL104:BL111)</f>
        <v>1114</v>
      </c>
      <c r="BM112" s="165">
        <f t="shared" ref="BM112" si="101">SUM(BM104:BM111)</f>
        <v>1082</v>
      </c>
      <c r="BN112" s="166">
        <f t="shared" ref="BN112" si="102">SUM(BN104:BN111)</f>
        <v>1082</v>
      </c>
      <c r="BO112" s="165">
        <f t="shared" ref="BO112" si="103">SUM(BO104:BO111)</f>
        <v>1046</v>
      </c>
      <c r="BP112" s="165">
        <f t="shared" ref="BP112" si="104">SUM(BP104:BP111)</f>
        <v>1039</v>
      </c>
      <c r="BQ112" s="165">
        <f t="shared" ref="BQ112" si="105">SUM(BQ104:BQ111)</f>
        <v>1040</v>
      </c>
      <c r="BR112" s="165">
        <f t="shared" ref="BR112:BS112" si="106">SUM(BR104:BR111)</f>
        <v>1082</v>
      </c>
      <c r="BS112" s="166">
        <f t="shared" si="106"/>
        <v>1082</v>
      </c>
      <c r="BT112" s="165">
        <f t="shared" ref="BT112" si="107">SUM(BT104:BT111)</f>
        <v>1167</v>
      </c>
      <c r="BU112" s="165">
        <f t="shared" ref="BU112" si="108">SUM(BU104:BU111)</f>
        <v>1224</v>
      </c>
    </row>
    <row r="113" spans="1:73">
      <c r="A113" s="86"/>
      <c r="F113" s="100"/>
      <c r="K113" s="100"/>
      <c r="L113" s="286"/>
      <c r="M113" s="286"/>
      <c r="N113" s="286"/>
      <c r="O113" s="286"/>
      <c r="P113" s="100"/>
      <c r="Q113" s="286"/>
      <c r="R113" s="286"/>
      <c r="S113" s="286"/>
      <c r="T113" s="75"/>
      <c r="U113" s="100"/>
      <c r="V113" s="286"/>
      <c r="W113" s="286"/>
      <c r="X113" s="286"/>
      <c r="Y113" s="301"/>
      <c r="Z113" s="100"/>
      <c r="AA113" s="286"/>
      <c r="AB113" s="286"/>
      <c r="AC113" s="286"/>
      <c r="AD113" s="286"/>
      <c r="AE113" s="100"/>
      <c r="AF113" s="286"/>
      <c r="AG113" s="286"/>
      <c r="AH113" s="286"/>
      <c r="AI113" s="286"/>
      <c r="AJ113" s="100"/>
      <c r="AK113" s="286"/>
      <c r="AL113" s="286"/>
      <c r="AM113" s="286"/>
      <c r="AN113" s="286"/>
      <c r="AO113" s="100"/>
      <c r="AP113" s="286"/>
      <c r="AQ113" s="286"/>
      <c r="AR113" s="286"/>
      <c r="AS113" s="286"/>
      <c r="AT113" s="100"/>
      <c r="AU113" s="286"/>
      <c r="AV113" s="286"/>
      <c r="AW113" s="286"/>
      <c r="AX113" s="286"/>
      <c r="AY113" s="100"/>
      <c r="AZ113" s="286"/>
      <c r="BA113" s="286"/>
      <c r="BB113" s="286"/>
      <c r="BC113" s="286"/>
      <c r="BD113" s="100"/>
      <c r="BE113" s="286"/>
      <c r="BF113" s="286"/>
      <c r="BG113" s="286"/>
      <c r="BH113" s="286"/>
      <c r="BI113" s="100"/>
      <c r="BJ113" s="286"/>
      <c r="BK113" s="286"/>
      <c r="BL113" s="286"/>
      <c r="BM113" s="286"/>
      <c r="BN113" s="100"/>
      <c r="BO113" s="286"/>
      <c r="BP113" s="286"/>
      <c r="BQ113" s="286"/>
      <c r="BR113" s="286"/>
      <c r="BS113" s="100"/>
      <c r="BT113" s="286"/>
      <c r="BU113" s="286"/>
    </row>
    <row r="114" spans="1:73">
      <c r="A114" s="67" t="s">
        <v>141</v>
      </c>
      <c r="B114" s="169"/>
      <c r="C114" s="169"/>
      <c r="D114" s="169"/>
      <c r="E114" s="169"/>
      <c r="F114" s="170">
        <v>1545.3000000000002</v>
      </c>
      <c r="G114" s="169">
        <v>1648.6999999999998</v>
      </c>
      <c r="H114" s="169">
        <v>1776.9000000000003</v>
      </c>
      <c r="I114" s="169">
        <v>1635.9999999999998</v>
      </c>
      <c r="J114" s="169">
        <v>1568.8</v>
      </c>
      <c r="K114" s="170">
        <v>1568.8</v>
      </c>
      <c r="L114" s="274">
        <v>2379</v>
      </c>
      <c r="M114" s="274">
        <v>1775</v>
      </c>
      <c r="N114" s="274">
        <v>1826</v>
      </c>
      <c r="O114" s="274">
        <v>1905</v>
      </c>
      <c r="P114" s="170">
        <v>1905</v>
      </c>
      <c r="Q114" s="274">
        <v>2485</v>
      </c>
      <c r="R114" s="274">
        <v>2013.1</v>
      </c>
      <c r="S114" s="274">
        <v>1997</v>
      </c>
      <c r="T114" s="274">
        <v>2145.5</v>
      </c>
      <c r="U114" s="170">
        <v>2145.5</v>
      </c>
      <c r="V114" s="274">
        <v>3033.7000000000003</v>
      </c>
      <c r="W114" s="274">
        <v>2368.3000000000002</v>
      </c>
      <c r="X114" s="274">
        <v>2357.1</v>
      </c>
      <c r="Y114" s="92">
        <v>2647</v>
      </c>
      <c r="Z114" s="170">
        <v>2668.2</v>
      </c>
      <c r="AA114" s="274">
        <v>3312.2</v>
      </c>
      <c r="AB114" s="274">
        <v>2330</v>
      </c>
      <c r="AC114" s="274">
        <f>AC101+AC112</f>
        <v>2410.8000000000002</v>
      </c>
      <c r="AD114" s="274">
        <v>2667</v>
      </c>
      <c r="AE114" s="170">
        <v>2667.1</v>
      </c>
      <c r="AF114" s="274">
        <v>2688</v>
      </c>
      <c r="AG114" s="274">
        <v>2476</v>
      </c>
      <c r="AH114" s="274">
        <v>2416</v>
      </c>
      <c r="AI114" s="274">
        <v>2572</v>
      </c>
      <c r="AJ114" s="170">
        <v>2572</v>
      </c>
      <c r="AK114" s="274">
        <v>2670</v>
      </c>
      <c r="AL114" s="274">
        <v>2839</v>
      </c>
      <c r="AM114" s="274">
        <v>2885</v>
      </c>
      <c r="AN114" s="274">
        <v>3193</v>
      </c>
      <c r="AO114" s="170">
        <v>3193</v>
      </c>
      <c r="AP114" s="274">
        <v>3426</v>
      </c>
      <c r="AQ114" s="274">
        <v>3495</v>
      </c>
      <c r="AR114" s="274">
        <f>AR101+AR112</f>
        <v>3437</v>
      </c>
      <c r="AS114" s="274">
        <v>3624</v>
      </c>
      <c r="AT114" s="170">
        <v>3624</v>
      </c>
      <c r="AU114" s="274">
        <v>4678</v>
      </c>
      <c r="AV114" s="274">
        <f t="shared" ref="AV114:BC114" si="109">AV101+AV112</f>
        <v>4492</v>
      </c>
      <c r="AW114" s="274">
        <f t="shared" si="109"/>
        <v>4667</v>
      </c>
      <c r="AX114" s="274">
        <f t="shared" si="109"/>
        <v>4791</v>
      </c>
      <c r="AY114" s="170">
        <f t="shared" si="109"/>
        <v>4791</v>
      </c>
      <c r="AZ114" s="274">
        <f t="shared" si="109"/>
        <v>4818</v>
      </c>
      <c r="BA114" s="274">
        <f t="shared" si="109"/>
        <v>5099</v>
      </c>
      <c r="BB114" s="274">
        <f t="shared" si="109"/>
        <v>8403</v>
      </c>
      <c r="BC114" s="274">
        <f t="shared" si="109"/>
        <v>5944</v>
      </c>
      <c r="BD114" s="170">
        <f>BD101+BD112</f>
        <v>5944</v>
      </c>
      <c r="BE114" s="274">
        <f>BE101+BE112</f>
        <v>6091</v>
      </c>
      <c r="BF114" s="274">
        <f>BF101+BF112</f>
        <v>6013</v>
      </c>
      <c r="BG114" s="274">
        <f>BG101+BG112</f>
        <v>6151</v>
      </c>
      <c r="BH114" s="274">
        <f t="shared" ref="BH114" si="110">BH101+BH112</f>
        <v>6824</v>
      </c>
      <c r="BI114" s="170">
        <f>BI101+BI112</f>
        <v>6824</v>
      </c>
      <c r="BJ114" s="274">
        <f t="shared" ref="BJ114:BM114" si="111">BJ101+BJ112</f>
        <v>6336</v>
      </c>
      <c r="BK114" s="274">
        <f t="shared" si="111"/>
        <v>6139</v>
      </c>
      <c r="BL114" s="274">
        <f t="shared" si="111"/>
        <v>6252</v>
      </c>
      <c r="BM114" s="274">
        <f t="shared" si="111"/>
        <v>6379</v>
      </c>
      <c r="BN114" s="170">
        <f t="shared" ref="BN114:BU114" si="112">BN101+BN112</f>
        <v>6379</v>
      </c>
      <c r="BO114" s="274">
        <f t="shared" si="112"/>
        <v>7362</v>
      </c>
      <c r="BP114" s="274">
        <f t="shared" si="112"/>
        <v>6444</v>
      </c>
      <c r="BQ114" s="274">
        <f t="shared" si="112"/>
        <v>6440</v>
      </c>
      <c r="BR114" s="274">
        <f t="shared" si="112"/>
        <v>6611</v>
      </c>
      <c r="BS114" s="170">
        <f t="shared" si="112"/>
        <v>6611</v>
      </c>
      <c r="BT114" s="274">
        <f t="shared" si="112"/>
        <v>6797</v>
      </c>
      <c r="BU114" s="274">
        <f t="shared" si="112"/>
        <v>7010</v>
      </c>
    </row>
    <row r="115" spans="1:73">
      <c r="A115" s="67"/>
      <c r="F115" s="100"/>
      <c r="K115" s="100"/>
      <c r="L115" s="286"/>
      <c r="M115" s="286"/>
      <c r="N115" s="286"/>
      <c r="O115" s="286"/>
      <c r="P115" s="100"/>
      <c r="Q115" s="286"/>
      <c r="R115" s="286"/>
      <c r="S115" s="286"/>
      <c r="T115" s="75"/>
      <c r="U115" s="100"/>
      <c r="V115" s="286"/>
      <c r="W115" s="286"/>
      <c r="X115" s="286"/>
      <c r="Y115" s="300"/>
      <c r="Z115" s="100"/>
      <c r="AA115" s="286"/>
      <c r="AB115" s="286"/>
      <c r="AC115" s="286"/>
      <c r="AD115" s="286"/>
      <c r="AE115" s="100"/>
      <c r="AF115" s="286"/>
      <c r="AG115" s="286"/>
      <c r="AH115" s="286"/>
      <c r="AI115" s="286"/>
      <c r="AJ115" s="100"/>
      <c r="AK115" s="286"/>
      <c r="AL115" s="286"/>
      <c r="AM115" s="286"/>
      <c r="AN115" s="286"/>
      <c r="AO115" s="100"/>
      <c r="AP115" s="286"/>
      <c r="AQ115" s="286"/>
      <c r="AR115" s="286"/>
      <c r="AS115" s="286"/>
      <c r="AT115" s="100"/>
      <c r="AU115" s="286"/>
      <c r="AV115" s="286"/>
      <c r="AW115" s="286"/>
      <c r="AX115" s="286"/>
      <c r="AY115" s="100"/>
      <c r="AZ115" s="286"/>
      <c r="BA115" s="286"/>
      <c r="BB115" s="286"/>
      <c r="BC115" s="286"/>
      <c r="BD115" s="100"/>
      <c r="BE115" s="286"/>
      <c r="BF115" s="286"/>
      <c r="BG115" s="286"/>
      <c r="BH115" s="286"/>
      <c r="BI115" s="100"/>
      <c r="BJ115" s="286"/>
      <c r="BK115" s="286"/>
      <c r="BL115" s="286"/>
      <c r="BM115" s="286"/>
      <c r="BN115" s="100"/>
      <c r="BO115" s="286"/>
      <c r="BP115" s="286"/>
      <c r="BQ115" s="286"/>
      <c r="BR115" s="286"/>
      <c r="BS115" s="100"/>
      <c r="BT115" s="286"/>
      <c r="BU115" s="286"/>
    </row>
    <row r="116" spans="1:73">
      <c r="A116" s="67" t="s">
        <v>142</v>
      </c>
      <c r="F116" s="100"/>
      <c r="K116" s="100"/>
      <c r="L116" s="286"/>
      <c r="M116" s="286"/>
      <c r="N116" s="286"/>
      <c r="O116" s="286"/>
      <c r="P116" s="100"/>
      <c r="Q116" s="286"/>
      <c r="R116" s="286"/>
      <c r="S116" s="286"/>
      <c r="T116" s="75"/>
      <c r="U116" s="100"/>
      <c r="V116" s="286"/>
      <c r="W116" s="286"/>
      <c r="X116" s="286"/>
      <c r="Y116" s="300"/>
      <c r="Z116" s="100"/>
      <c r="AA116" s="286"/>
      <c r="AB116" s="286"/>
      <c r="AC116" s="286"/>
      <c r="AD116" s="286"/>
      <c r="AE116" s="100"/>
      <c r="AF116" s="286"/>
      <c r="AG116" s="286"/>
      <c r="AH116" s="286"/>
      <c r="AI116" s="286"/>
      <c r="AJ116" s="100"/>
      <c r="AK116" s="286"/>
      <c r="AL116" s="286"/>
      <c r="AM116" s="286"/>
      <c r="AN116" s="286"/>
      <c r="AO116" s="100"/>
      <c r="AP116" s="286"/>
      <c r="AQ116" s="286"/>
      <c r="AR116" s="286"/>
      <c r="AS116" s="286"/>
      <c r="AT116" s="100"/>
      <c r="AU116" s="286"/>
      <c r="AV116" s="286"/>
      <c r="AW116" s="286"/>
      <c r="AX116" s="286"/>
      <c r="AY116" s="100"/>
      <c r="AZ116" s="286"/>
      <c r="BA116" s="286"/>
      <c r="BB116" s="286"/>
      <c r="BC116" s="286"/>
      <c r="BD116" s="100"/>
      <c r="BE116" s="286"/>
      <c r="BF116" s="286"/>
      <c r="BG116" s="286"/>
      <c r="BH116" s="286"/>
      <c r="BI116" s="100"/>
      <c r="BJ116" s="286"/>
      <c r="BK116" s="286"/>
      <c r="BL116" s="286"/>
      <c r="BM116" s="286"/>
      <c r="BN116" s="100"/>
      <c r="BO116" s="286"/>
      <c r="BP116" s="286"/>
      <c r="BQ116" s="286"/>
      <c r="BR116" s="286"/>
      <c r="BS116" s="100"/>
      <c r="BT116" s="286"/>
      <c r="BU116" s="286"/>
    </row>
    <row r="117" spans="1:73">
      <c r="A117" s="81" t="s">
        <v>143</v>
      </c>
      <c r="F117" s="100">
        <v>43.6</v>
      </c>
      <c r="G117" s="75">
        <v>43.6</v>
      </c>
      <c r="H117" s="75">
        <v>43.6</v>
      </c>
      <c r="I117" s="75">
        <v>43.6</v>
      </c>
      <c r="J117" s="75">
        <v>43.6</v>
      </c>
      <c r="K117" s="100">
        <v>43.6</v>
      </c>
      <c r="L117" s="75">
        <v>44</v>
      </c>
      <c r="M117" s="75">
        <v>44</v>
      </c>
      <c r="N117" s="75">
        <v>43.6</v>
      </c>
      <c r="O117" s="75">
        <v>44</v>
      </c>
      <c r="P117" s="100">
        <v>43.6</v>
      </c>
      <c r="Q117" s="75">
        <v>44</v>
      </c>
      <c r="R117" s="75">
        <v>43.6</v>
      </c>
      <c r="S117" s="75">
        <v>44</v>
      </c>
      <c r="T117" s="75">
        <v>43.6</v>
      </c>
      <c r="U117" s="100">
        <v>43.6</v>
      </c>
      <c r="V117" s="75">
        <v>43.6</v>
      </c>
      <c r="W117" s="75">
        <v>43.6</v>
      </c>
      <c r="X117" s="75">
        <v>43.6</v>
      </c>
      <c r="Y117" s="71">
        <v>44</v>
      </c>
      <c r="Z117" s="100">
        <v>44</v>
      </c>
      <c r="AA117" s="75">
        <v>43.6</v>
      </c>
      <c r="AB117" s="75">
        <v>43.8</v>
      </c>
      <c r="AC117" s="75">
        <v>43.8</v>
      </c>
      <c r="AD117" s="75">
        <v>44</v>
      </c>
      <c r="AE117" s="100">
        <v>44</v>
      </c>
      <c r="AF117" s="75">
        <v>44</v>
      </c>
      <c r="AG117" s="75">
        <v>44</v>
      </c>
      <c r="AH117" s="75">
        <v>44</v>
      </c>
      <c r="AI117" s="75">
        <v>44</v>
      </c>
      <c r="AJ117" s="100">
        <v>44</v>
      </c>
      <c r="AK117" s="75">
        <v>43</v>
      </c>
      <c r="AL117" s="75">
        <v>43</v>
      </c>
      <c r="AM117" s="75">
        <v>43</v>
      </c>
      <c r="AN117" s="75">
        <v>43</v>
      </c>
      <c r="AO117" s="100">
        <v>43</v>
      </c>
      <c r="AP117" s="75">
        <v>71</v>
      </c>
      <c r="AQ117" s="75">
        <v>70</v>
      </c>
      <c r="AR117" s="75">
        <v>70</v>
      </c>
      <c r="AS117" s="75">
        <v>70</v>
      </c>
      <c r="AT117" s="100">
        <v>70</v>
      </c>
      <c r="AU117" s="75">
        <v>70</v>
      </c>
      <c r="AV117" s="75">
        <v>70</v>
      </c>
      <c r="AW117" s="75">
        <v>70</v>
      </c>
      <c r="AX117" s="75">
        <v>70</v>
      </c>
      <c r="AY117" s="100">
        <f>AX117</f>
        <v>70</v>
      </c>
      <c r="AZ117" s="75">
        <v>70</v>
      </c>
      <c r="BA117" s="75">
        <v>70</v>
      </c>
      <c r="BB117" s="75">
        <v>70</v>
      </c>
      <c r="BC117" s="75">
        <v>69</v>
      </c>
      <c r="BD117" s="100">
        <f>BC117</f>
        <v>69</v>
      </c>
      <c r="BE117" s="75">
        <v>69</v>
      </c>
      <c r="BF117" s="75">
        <v>69</v>
      </c>
      <c r="BG117" s="75">
        <v>69</v>
      </c>
      <c r="BH117" s="75">
        <v>68</v>
      </c>
      <c r="BI117" s="100">
        <f>BH117</f>
        <v>68</v>
      </c>
      <c r="BJ117" s="75">
        <v>68</v>
      </c>
      <c r="BK117" s="75">
        <v>68</v>
      </c>
      <c r="BL117" s="75">
        <v>68</v>
      </c>
      <c r="BM117" s="75">
        <v>68</v>
      </c>
      <c r="BN117" s="100">
        <f t="shared" ref="BN117:BN120" si="113">BM117</f>
        <v>68</v>
      </c>
      <c r="BO117" s="75">
        <v>68</v>
      </c>
      <c r="BP117" s="75">
        <v>68</v>
      </c>
      <c r="BQ117" s="75">
        <v>68</v>
      </c>
      <c r="BR117" s="75">
        <v>68</v>
      </c>
      <c r="BS117" s="100">
        <f t="shared" ref="BS117:BS120" si="114">BR117</f>
        <v>68</v>
      </c>
      <c r="BT117" s="75">
        <v>68</v>
      </c>
      <c r="BU117" s="75">
        <v>68</v>
      </c>
    </row>
    <row r="118" spans="1:73">
      <c r="A118" s="81" t="s">
        <v>144</v>
      </c>
      <c r="F118" s="100">
        <v>427.4</v>
      </c>
      <c r="G118" s="75">
        <v>427.2</v>
      </c>
      <c r="H118" s="75">
        <v>406.9</v>
      </c>
      <c r="I118" s="75">
        <v>406.7</v>
      </c>
      <c r="J118" s="75">
        <v>427.4</v>
      </c>
      <c r="K118" s="100">
        <v>427.4</v>
      </c>
      <c r="L118" s="75">
        <v>427</v>
      </c>
      <c r="M118" s="75">
        <v>427</v>
      </c>
      <c r="N118" s="75">
        <v>427.4</v>
      </c>
      <c r="O118" s="75">
        <v>427</v>
      </c>
      <c r="P118" s="100">
        <v>427</v>
      </c>
      <c r="Q118" s="75">
        <v>427</v>
      </c>
      <c r="R118" s="75">
        <v>427</v>
      </c>
      <c r="S118" s="75">
        <v>427</v>
      </c>
      <c r="T118" s="75">
        <v>427.5</v>
      </c>
      <c r="U118" s="100">
        <v>427.5</v>
      </c>
      <c r="V118" s="75">
        <v>427.5</v>
      </c>
      <c r="W118" s="75">
        <v>427.5</v>
      </c>
      <c r="X118" s="75">
        <v>427.5</v>
      </c>
      <c r="Y118" s="71">
        <v>428</v>
      </c>
      <c r="Z118" s="100">
        <v>428</v>
      </c>
      <c r="AA118" s="75">
        <v>427.5</v>
      </c>
      <c r="AB118" s="75">
        <v>911.2</v>
      </c>
      <c r="AC118" s="75">
        <v>911.2</v>
      </c>
      <c r="AD118" s="75">
        <v>911</v>
      </c>
      <c r="AE118" s="100">
        <v>911</v>
      </c>
      <c r="AF118" s="75">
        <v>911</v>
      </c>
      <c r="AG118" s="75">
        <v>911</v>
      </c>
      <c r="AH118" s="75">
        <v>911</v>
      </c>
      <c r="AI118" s="75">
        <v>911</v>
      </c>
      <c r="AJ118" s="100">
        <v>911</v>
      </c>
      <c r="AK118" s="75">
        <v>0</v>
      </c>
      <c r="AL118" s="75">
        <v>0</v>
      </c>
      <c r="AM118" s="75">
        <v>0</v>
      </c>
      <c r="AN118" s="75">
        <v>0</v>
      </c>
      <c r="AO118" s="100">
        <v>0</v>
      </c>
      <c r="AP118" s="75">
        <v>0</v>
      </c>
      <c r="AQ118" s="75">
        <v>0</v>
      </c>
      <c r="AR118" s="75">
        <v>0</v>
      </c>
      <c r="AS118" s="75">
        <v>0</v>
      </c>
      <c r="AT118" s="100">
        <v>0</v>
      </c>
      <c r="AU118" s="75">
        <v>0</v>
      </c>
      <c r="AV118" s="75">
        <v>0</v>
      </c>
      <c r="AW118" s="75">
        <v>0</v>
      </c>
      <c r="AX118" s="75">
        <v>0</v>
      </c>
      <c r="AY118" s="100">
        <f>AX118</f>
        <v>0</v>
      </c>
      <c r="AZ118" s="75">
        <v>0</v>
      </c>
      <c r="BA118" s="75">
        <v>0</v>
      </c>
      <c r="BB118" s="75">
        <v>0</v>
      </c>
      <c r="BC118" s="75">
        <v>0</v>
      </c>
      <c r="BD118" s="100">
        <f>BC118</f>
        <v>0</v>
      </c>
      <c r="BE118" s="75">
        <v>0</v>
      </c>
      <c r="BF118" s="75">
        <v>0</v>
      </c>
      <c r="BG118" s="75">
        <v>0</v>
      </c>
      <c r="BH118" s="75">
        <v>0</v>
      </c>
      <c r="BI118" s="100">
        <f>BH118</f>
        <v>0</v>
      </c>
      <c r="BJ118" s="75">
        <v>0</v>
      </c>
      <c r="BK118" s="75">
        <v>0</v>
      </c>
      <c r="BL118" s="75">
        <v>0</v>
      </c>
      <c r="BM118" s="75">
        <v>0</v>
      </c>
      <c r="BN118" s="100">
        <f t="shared" si="113"/>
        <v>0</v>
      </c>
      <c r="BO118" s="75">
        <v>0</v>
      </c>
      <c r="BP118" s="75">
        <v>0</v>
      </c>
      <c r="BQ118" s="75">
        <v>0</v>
      </c>
      <c r="BR118" s="75">
        <v>0</v>
      </c>
      <c r="BS118" s="100">
        <f t="shared" si="114"/>
        <v>0</v>
      </c>
      <c r="BT118" s="75">
        <v>0</v>
      </c>
      <c r="BU118" s="75">
        <v>0</v>
      </c>
    </row>
    <row r="119" spans="1:73">
      <c r="A119" s="81" t="s">
        <v>145</v>
      </c>
      <c r="F119" s="100">
        <v>5155.3999999999996</v>
      </c>
      <c r="G119" s="223">
        <v>5684.7</v>
      </c>
      <c r="H119" s="223">
        <v>5648.8</v>
      </c>
      <c r="I119" s="223">
        <v>6078.7</v>
      </c>
      <c r="J119" s="223">
        <v>6522.7</v>
      </c>
      <c r="K119" s="100">
        <v>6522.7</v>
      </c>
      <c r="L119" s="75">
        <v>6510</v>
      </c>
      <c r="M119" s="75">
        <v>6979</v>
      </c>
      <c r="N119" s="75">
        <v>7512.5</v>
      </c>
      <c r="O119" s="75">
        <v>8025</v>
      </c>
      <c r="P119" s="100">
        <v>8025</v>
      </c>
      <c r="Q119" s="75">
        <v>8228</v>
      </c>
      <c r="R119" s="75">
        <v>8839</v>
      </c>
      <c r="S119" s="75">
        <v>9550</v>
      </c>
      <c r="T119" s="75">
        <v>10289.099999999999</v>
      </c>
      <c r="U119" s="100">
        <v>10289.099999999999</v>
      </c>
      <c r="V119" s="75">
        <v>10372.799999999999</v>
      </c>
      <c r="W119" s="75">
        <v>9540.7999999999993</v>
      </c>
      <c r="X119" s="75">
        <v>10250.4</v>
      </c>
      <c r="Y119" s="71">
        <v>10670</v>
      </c>
      <c r="Z119" s="100">
        <v>10670</v>
      </c>
      <c r="AA119" s="75">
        <v>10679</v>
      </c>
      <c r="AB119" s="75">
        <v>11025.099999999999</v>
      </c>
      <c r="AC119" s="75">
        <v>11745.8</v>
      </c>
      <c r="AD119" s="75">
        <v>12499</v>
      </c>
      <c r="AE119" s="100">
        <v>12499</v>
      </c>
      <c r="AF119" s="75">
        <v>12486</v>
      </c>
      <c r="AG119" s="75">
        <v>13230</v>
      </c>
      <c r="AH119" s="75">
        <v>13999</v>
      </c>
      <c r="AI119" s="75">
        <v>14738</v>
      </c>
      <c r="AJ119" s="100">
        <v>14738</v>
      </c>
      <c r="AK119" s="75">
        <v>13108</v>
      </c>
      <c r="AL119" s="75">
        <v>13807</v>
      </c>
      <c r="AM119" s="75">
        <v>14502</v>
      </c>
      <c r="AN119" s="75">
        <v>15284</v>
      </c>
      <c r="AO119" s="100">
        <v>15284</v>
      </c>
      <c r="AP119" s="75">
        <v>15388</v>
      </c>
      <c r="AQ119" s="75">
        <v>14027</v>
      </c>
      <c r="AR119" s="75">
        <v>14956</v>
      </c>
      <c r="AS119" s="75">
        <v>15973</v>
      </c>
      <c r="AT119" s="100">
        <v>15973</v>
      </c>
      <c r="AU119" s="75">
        <v>15876</v>
      </c>
      <c r="AV119" s="75">
        <v>16652</v>
      </c>
      <c r="AW119" s="75">
        <v>14940</v>
      </c>
      <c r="AX119" s="75">
        <v>15034</v>
      </c>
      <c r="AY119" s="100">
        <f>AX119</f>
        <v>15034</v>
      </c>
      <c r="AZ119" s="75">
        <v>15568</v>
      </c>
      <c r="BA119" s="75">
        <v>16263</v>
      </c>
      <c r="BB119" s="75">
        <v>14205</v>
      </c>
      <c r="BC119" s="75">
        <v>15144</v>
      </c>
      <c r="BD119" s="100">
        <f>BC119</f>
        <v>15144</v>
      </c>
      <c r="BE119" s="75">
        <v>15488</v>
      </c>
      <c r="BF119" s="75">
        <v>16308</v>
      </c>
      <c r="BG119" s="75">
        <v>17063</v>
      </c>
      <c r="BH119" s="75">
        <v>14943</v>
      </c>
      <c r="BI119" s="100">
        <f>BH119</f>
        <v>14943</v>
      </c>
      <c r="BJ119" s="75">
        <v>15025</v>
      </c>
      <c r="BK119" s="75">
        <v>15902</v>
      </c>
      <c r="BL119" s="75">
        <v>16750</v>
      </c>
      <c r="BM119" s="75">
        <v>14536</v>
      </c>
      <c r="BN119" s="100">
        <f t="shared" si="113"/>
        <v>14536</v>
      </c>
      <c r="BO119" s="75">
        <v>14668</v>
      </c>
      <c r="BP119" s="75">
        <v>15492</v>
      </c>
      <c r="BQ119" s="75">
        <v>13761</v>
      </c>
      <c r="BR119" s="75">
        <v>13980</v>
      </c>
      <c r="BS119" s="100">
        <f t="shared" si="114"/>
        <v>13980</v>
      </c>
      <c r="BT119" s="75">
        <v>14530</v>
      </c>
      <c r="BU119" s="75">
        <v>15888</v>
      </c>
    </row>
    <row r="120" spans="1:73">
      <c r="A120" s="81" t="s">
        <v>146</v>
      </c>
      <c r="F120" s="100">
        <v>75.7</v>
      </c>
      <c r="G120" s="223">
        <v>79.8</v>
      </c>
      <c r="H120" s="223">
        <v>-494.5</v>
      </c>
      <c r="I120" s="223">
        <v>-969.8</v>
      </c>
      <c r="J120" s="223">
        <v>-605</v>
      </c>
      <c r="K120" s="100">
        <v>-605</v>
      </c>
      <c r="L120" s="75">
        <v>-1190.9000000000001</v>
      </c>
      <c r="M120" s="75">
        <v>-783</v>
      </c>
      <c r="N120" s="75">
        <v>-1029.0999999999999</v>
      </c>
      <c r="O120" s="75">
        <v>-959</v>
      </c>
      <c r="P120" s="100">
        <v>-959</v>
      </c>
      <c r="Q120" s="75">
        <v>-1619</v>
      </c>
      <c r="R120" s="75">
        <v>-1895</v>
      </c>
      <c r="S120" s="75">
        <v>-1782</v>
      </c>
      <c r="T120" s="75">
        <v>-1547.5</v>
      </c>
      <c r="U120" s="100">
        <v>-1547.5</v>
      </c>
      <c r="V120" s="75">
        <v>-1561.7</v>
      </c>
      <c r="W120" s="75">
        <v>-1793.6</v>
      </c>
      <c r="X120" s="75">
        <v>-1995.6</v>
      </c>
      <c r="Y120" s="75">
        <v>-1956</v>
      </c>
      <c r="Z120" s="100">
        <v>-1956</v>
      </c>
      <c r="AA120" s="75">
        <v>-2111.8000000000002</v>
      </c>
      <c r="AB120" s="75">
        <v>-2378.9</v>
      </c>
      <c r="AC120" s="75">
        <v>-2435.8000000000002</v>
      </c>
      <c r="AD120" s="75">
        <v>-2406</v>
      </c>
      <c r="AE120" s="100">
        <v>-2406</v>
      </c>
      <c r="AF120" s="75">
        <v>-2588</v>
      </c>
      <c r="AG120" s="75">
        <v>-2405</v>
      </c>
      <c r="AH120" s="75">
        <v>-2604</v>
      </c>
      <c r="AI120" s="75">
        <v>-2074</v>
      </c>
      <c r="AJ120" s="100">
        <v>-2074</v>
      </c>
      <c r="AK120" s="75">
        <v>-1969</v>
      </c>
      <c r="AL120" s="75">
        <v>-2046</v>
      </c>
      <c r="AM120" s="75">
        <v>-1763</v>
      </c>
      <c r="AN120" s="75">
        <v>-1914</v>
      </c>
      <c r="AO120" s="100">
        <v>-1914</v>
      </c>
      <c r="AP120" s="75">
        <v>-2641</v>
      </c>
      <c r="AQ120" s="75">
        <v>-3320</v>
      </c>
      <c r="AR120" s="75">
        <v>-2796</v>
      </c>
      <c r="AS120" s="75">
        <v>-2800</v>
      </c>
      <c r="AT120" s="100">
        <v>-2800</v>
      </c>
      <c r="AU120" s="75">
        <v>-2700</v>
      </c>
      <c r="AV120" s="75">
        <v>-2985</v>
      </c>
      <c r="AW120" s="75">
        <v>-3061</v>
      </c>
      <c r="AX120" s="75">
        <v>-3671</v>
      </c>
      <c r="AY120" s="100">
        <f>AX120</f>
        <v>-3671</v>
      </c>
      <c r="AZ120" s="75">
        <v>-3484</v>
      </c>
      <c r="BA120" s="75">
        <v>-3153</v>
      </c>
      <c r="BB120" s="75">
        <v>-3031</v>
      </c>
      <c r="BC120" s="75">
        <v>-3148</v>
      </c>
      <c r="BD120" s="100">
        <f>BC120</f>
        <v>-3148</v>
      </c>
      <c r="BE120" s="75">
        <v>-3169</v>
      </c>
      <c r="BF120" s="75">
        <v>-3031</v>
      </c>
      <c r="BG120" s="75">
        <v>-2843</v>
      </c>
      <c r="BH120" s="75">
        <v>-2958</v>
      </c>
      <c r="BI120" s="100">
        <f>BH120</f>
        <v>-2958</v>
      </c>
      <c r="BJ120" s="75">
        <v>-3445</v>
      </c>
      <c r="BK120" s="75">
        <v>-3765</v>
      </c>
      <c r="BL120" s="75">
        <v>-3739</v>
      </c>
      <c r="BM120" s="75">
        <v>-3352</v>
      </c>
      <c r="BN120" s="100">
        <f t="shared" si="113"/>
        <v>-3352</v>
      </c>
      <c r="BO120" s="75">
        <v>-3164</v>
      </c>
      <c r="BP120" s="75">
        <v>-3185</v>
      </c>
      <c r="BQ120" s="75">
        <v>-2987</v>
      </c>
      <c r="BR120" s="75">
        <v>-2944</v>
      </c>
      <c r="BS120" s="100">
        <f t="shared" si="114"/>
        <v>-2944</v>
      </c>
      <c r="BT120" s="75">
        <v>-3295</v>
      </c>
      <c r="BU120" s="75">
        <v>-3591</v>
      </c>
    </row>
    <row r="121" spans="1:73" s="239" customFormat="1">
      <c r="A121" s="67" t="s">
        <v>147</v>
      </c>
      <c r="B121" s="279"/>
      <c r="C121" s="279"/>
      <c r="D121" s="279"/>
      <c r="E121" s="279"/>
      <c r="F121" s="280">
        <v>5702.0999999999995</v>
      </c>
      <c r="G121" s="279">
        <v>6235.3</v>
      </c>
      <c r="H121" s="279">
        <v>5604.8</v>
      </c>
      <c r="I121" s="279">
        <v>5559.2</v>
      </c>
      <c r="J121" s="279">
        <v>6388.7</v>
      </c>
      <c r="K121" s="280">
        <v>6388.7</v>
      </c>
      <c r="L121" s="279">
        <v>5790</v>
      </c>
      <c r="M121" s="279">
        <v>6667</v>
      </c>
      <c r="N121" s="279">
        <v>6954.4</v>
      </c>
      <c r="O121" s="279">
        <v>7537</v>
      </c>
      <c r="P121" s="280">
        <v>7537</v>
      </c>
      <c r="Q121" s="279">
        <v>7081</v>
      </c>
      <c r="R121" s="279">
        <v>7414.7999999999993</v>
      </c>
      <c r="S121" s="279">
        <v>8239</v>
      </c>
      <c r="T121" s="279">
        <v>9212.6999999999989</v>
      </c>
      <c r="U121" s="280">
        <v>9212.6999999999989</v>
      </c>
      <c r="V121" s="279">
        <v>9282.2000000000007</v>
      </c>
      <c r="W121" s="279">
        <v>8218.2999999999993</v>
      </c>
      <c r="X121" s="279">
        <v>8725.9</v>
      </c>
      <c r="Y121" s="109">
        <v>9185</v>
      </c>
      <c r="Z121" s="280">
        <v>9185</v>
      </c>
      <c r="AA121" s="279">
        <v>9038.2999999999993</v>
      </c>
      <c r="AB121" s="279">
        <v>9601.1999999999989</v>
      </c>
      <c r="AC121" s="279">
        <v>10265</v>
      </c>
      <c r="AD121" s="279">
        <v>11048</v>
      </c>
      <c r="AE121" s="280">
        <v>11048</v>
      </c>
      <c r="AF121" s="279">
        <v>10853</v>
      </c>
      <c r="AG121" s="279">
        <v>11780</v>
      </c>
      <c r="AH121" s="279">
        <v>12350</v>
      </c>
      <c r="AI121" s="279">
        <v>13619</v>
      </c>
      <c r="AJ121" s="280">
        <v>13619</v>
      </c>
      <c r="AK121" s="279">
        <v>11182</v>
      </c>
      <c r="AL121" s="279">
        <v>11804</v>
      </c>
      <c r="AM121" s="279">
        <v>12782</v>
      </c>
      <c r="AN121" s="279">
        <v>13413</v>
      </c>
      <c r="AO121" s="280">
        <v>13413</v>
      </c>
      <c r="AP121" s="279">
        <v>12818</v>
      </c>
      <c r="AQ121" s="279">
        <v>10777</v>
      </c>
      <c r="AR121" s="279">
        <f>SUM(AR117:AR120)</f>
        <v>12230</v>
      </c>
      <c r="AS121" s="279">
        <v>13243</v>
      </c>
      <c r="AT121" s="280">
        <v>13243</v>
      </c>
      <c r="AU121" s="279">
        <v>13246</v>
      </c>
      <c r="AV121" s="279">
        <f t="shared" ref="AV121:BB121" si="115">SUM(AV117:AV120)</f>
        <v>13737</v>
      </c>
      <c r="AW121" s="279">
        <f t="shared" si="115"/>
        <v>11949</v>
      </c>
      <c r="AX121" s="279">
        <f t="shared" si="115"/>
        <v>11433</v>
      </c>
      <c r="AY121" s="280">
        <f t="shared" si="115"/>
        <v>11433</v>
      </c>
      <c r="AZ121" s="279">
        <f t="shared" si="115"/>
        <v>12154</v>
      </c>
      <c r="BA121" s="279">
        <f t="shared" si="115"/>
        <v>13180</v>
      </c>
      <c r="BB121" s="279">
        <f t="shared" si="115"/>
        <v>11244</v>
      </c>
      <c r="BC121" s="279">
        <f t="shared" ref="BC121:BI121" si="116">SUM(BC117:BC120)</f>
        <v>12065</v>
      </c>
      <c r="BD121" s="280">
        <f t="shared" si="116"/>
        <v>12065</v>
      </c>
      <c r="BE121" s="279">
        <f t="shared" si="116"/>
        <v>12388</v>
      </c>
      <c r="BF121" s="279">
        <f t="shared" si="116"/>
        <v>13346</v>
      </c>
      <c r="BG121" s="279">
        <f t="shared" si="116"/>
        <v>14289</v>
      </c>
      <c r="BH121" s="279">
        <f t="shared" si="116"/>
        <v>12053</v>
      </c>
      <c r="BI121" s="280">
        <f t="shared" si="116"/>
        <v>12053</v>
      </c>
      <c r="BJ121" s="279">
        <f t="shared" ref="BJ121" si="117">SUM(BJ117:BJ120)</f>
        <v>11648</v>
      </c>
      <c r="BK121" s="279">
        <f t="shared" ref="BK121" si="118">SUM(BK117:BK120)</f>
        <v>12205</v>
      </c>
      <c r="BL121" s="279">
        <f t="shared" ref="BL121" si="119">SUM(BL117:BL120)</f>
        <v>13079</v>
      </c>
      <c r="BM121" s="279">
        <f t="shared" ref="BM121" si="120">SUM(BM117:BM120)</f>
        <v>11252</v>
      </c>
      <c r="BN121" s="280">
        <f t="shared" ref="BN121" si="121">SUM(BN117:BN120)</f>
        <v>11252</v>
      </c>
      <c r="BO121" s="279">
        <f t="shared" ref="BO121" si="122">SUM(BO117:BO120)</f>
        <v>11572</v>
      </c>
      <c r="BP121" s="279">
        <f t="shared" ref="BP121" si="123">SUM(BP117:BP120)</f>
        <v>12375</v>
      </c>
      <c r="BQ121" s="279">
        <f t="shared" ref="BQ121" si="124">SUM(BQ117:BQ120)</f>
        <v>10842</v>
      </c>
      <c r="BR121" s="279">
        <f t="shared" ref="BR121:BS121" si="125">SUM(BR117:BR120)</f>
        <v>11104</v>
      </c>
      <c r="BS121" s="280">
        <f t="shared" si="125"/>
        <v>11104</v>
      </c>
      <c r="BT121" s="279">
        <f t="shared" ref="BT121" si="126">SUM(BT117:BT120)</f>
        <v>11303</v>
      </c>
      <c r="BU121" s="279">
        <f t="shared" ref="BU121" si="127">SUM(BU117:BU120)</f>
        <v>12365</v>
      </c>
    </row>
    <row r="122" spans="1:73">
      <c r="A122" s="84"/>
      <c r="F122" s="100"/>
      <c r="K122" s="100"/>
      <c r="L122" s="286"/>
      <c r="M122" s="286"/>
      <c r="N122" s="286"/>
      <c r="O122" s="286"/>
      <c r="P122" s="100"/>
      <c r="Q122" s="286"/>
      <c r="R122" s="286"/>
      <c r="S122" s="286"/>
      <c r="T122" s="75"/>
      <c r="U122" s="100"/>
      <c r="V122" s="286"/>
      <c r="W122" s="286"/>
      <c r="X122" s="286"/>
      <c r="Y122" s="300"/>
      <c r="Z122" s="100"/>
      <c r="AA122" s="286"/>
      <c r="AB122" s="286"/>
      <c r="AC122" s="286"/>
      <c r="AD122" s="286"/>
      <c r="AE122" s="100"/>
      <c r="AF122" s="286"/>
      <c r="AG122" s="286"/>
      <c r="AH122" s="286"/>
      <c r="AI122" s="286"/>
      <c r="AJ122" s="100"/>
      <c r="AK122" s="286"/>
      <c r="AL122" s="286"/>
      <c r="AM122" s="286"/>
      <c r="AN122" s="286"/>
      <c r="AO122" s="100"/>
      <c r="AP122" s="286"/>
      <c r="AQ122" s="286"/>
      <c r="AR122" s="286"/>
      <c r="AS122" s="286"/>
      <c r="AT122" s="100"/>
      <c r="AU122" s="286"/>
      <c r="AV122" s="286"/>
      <c r="AW122" s="286"/>
      <c r="AX122" s="286"/>
      <c r="AY122" s="100"/>
      <c r="AZ122" s="286"/>
      <c r="BA122" s="286"/>
      <c r="BB122" s="286"/>
      <c r="BC122" s="286"/>
      <c r="BD122" s="100"/>
      <c r="BE122" s="286"/>
      <c r="BF122" s="286"/>
      <c r="BG122" s="286"/>
      <c r="BH122" s="286"/>
      <c r="BI122" s="100"/>
      <c r="BJ122" s="286"/>
      <c r="BK122" s="286"/>
      <c r="BL122" s="286"/>
      <c r="BM122" s="286"/>
      <c r="BN122" s="100"/>
      <c r="BO122" s="286"/>
      <c r="BP122" s="286"/>
      <c r="BQ122" s="286"/>
      <c r="BR122" s="286"/>
      <c r="BS122" s="100"/>
      <c r="BT122" s="286"/>
      <c r="BU122" s="286"/>
    </row>
    <row r="123" spans="1:73">
      <c r="A123" s="84" t="s">
        <v>148</v>
      </c>
      <c r="F123" s="100">
        <v>71</v>
      </c>
      <c r="G123" s="75">
        <v>73</v>
      </c>
      <c r="H123" s="75">
        <v>94</v>
      </c>
      <c r="I123" s="75">
        <v>92</v>
      </c>
      <c r="J123" s="75">
        <v>103.5</v>
      </c>
      <c r="K123" s="100">
        <v>103.5</v>
      </c>
      <c r="L123" s="75">
        <v>98</v>
      </c>
      <c r="M123" s="75">
        <v>110</v>
      </c>
      <c r="N123" s="75">
        <v>113</v>
      </c>
      <c r="O123" s="75">
        <v>121</v>
      </c>
      <c r="P123" s="100">
        <v>121</v>
      </c>
      <c r="Q123" s="75">
        <v>121</v>
      </c>
      <c r="R123" s="75">
        <v>98.100000000000009</v>
      </c>
      <c r="S123" s="75">
        <v>104</v>
      </c>
      <c r="T123" s="75">
        <v>115</v>
      </c>
      <c r="U123" s="100">
        <v>115</v>
      </c>
      <c r="V123" s="75">
        <v>115.3</v>
      </c>
      <c r="W123" s="75">
        <v>134.69999999999999</v>
      </c>
      <c r="X123" s="75">
        <v>137.69999999999999</v>
      </c>
      <c r="Y123" s="71">
        <v>146</v>
      </c>
      <c r="Z123" s="100">
        <v>146</v>
      </c>
      <c r="AA123" s="75">
        <v>152.80000000000001</v>
      </c>
      <c r="AB123" s="75">
        <v>41.6</v>
      </c>
      <c r="AC123" s="75">
        <v>43</v>
      </c>
      <c r="AD123" s="75">
        <v>54</v>
      </c>
      <c r="AE123" s="100">
        <v>54</v>
      </c>
      <c r="AF123" s="75">
        <v>51</v>
      </c>
      <c r="AG123" s="75">
        <v>53</v>
      </c>
      <c r="AH123" s="75">
        <v>52</v>
      </c>
      <c r="AI123" s="75">
        <v>57</v>
      </c>
      <c r="AJ123" s="100">
        <v>57</v>
      </c>
      <c r="AK123" s="75">
        <v>54</v>
      </c>
      <c r="AL123" s="75">
        <v>56</v>
      </c>
      <c r="AM123" s="75">
        <v>59</v>
      </c>
      <c r="AN123" s="75">
        <v>63</v>
      </c>
      <c r="AO123" s="100">
        <v>63</v>
      </c>
      <c r="AP123" s="75">
        <v>57</v>
      </c>
      <c r="AQ123" s="75">
        <v>60</v>
      </c>
      <c r="AR123" s="75">
        <v>64</v>
      </c>
      <c r="AS123" s="75">
        <v>69</v>
      </c>
      <c r="AT123" s="100">
        <v>69</v>
      </c>
      <c r="AU123" s="75">
        <v>74</v>
      </c>
      <c r="AV123" s="75">
        <v>76</v>
      </c>
      <c r="AW123" s="75">
        <v>79</v>
      </c>
      <c r="AX123" s="75">
        <v>85</v>
      </c>
      <c r="AY123" s="100">
        <f>AX123</f>
        <v>85</v>
      </c>
      <c r="AZ123" s="75">
        <v>86</v>
      </c>
      <c r="BA123" s="75">
        <v>88</v>
      </c>
      <c r="BB123" s="75">
        <v>93</v>
      </c>
      <c r="BC123" s="75">
        <v>94</v>
      </c>
      <c r="BD123" s="100">
        <f>BC123</f>
        <v>94</v>
      </c>
      <c r="BE123" s="75">
        <v>92</v>
      </c>
      <c r="BF123" s="75">
        <v>92</v>
      </c>
      <c r="BG123" s="75">
        <v>95</v>
      </c>
      <c r="BH123" s="75">
        <v>95</v>
      </c>
      <c r="BI123" s="100">
        <f>BH123</f>
        <v>95</v>
      </c>
      <c r="BJ123" s="75">
        <v>85</v>
      </c>
      <c r="BK123" s="75">
        <v>82</v>
      </c>
      <c r="BL123" s="75">
        <v>93</v>
      </c>
      <c r="BM123" s="75">
        <v>97</v>
      </c>
      <c r="BN123" s="100">
        <f t="shared" ref="BN123" si="128">BM123</f>
        <v>97</v>
      </c>
      <c r="BO123" s="75">
        <v>90</v>
      </c>
      <c r="BP123" s="75">
        <v>90</v>
      </c>
      <c r="BQ123" s="75">
        <v>98</v>
      </c>
      <c r="BR123" s="75">
        <v>101</v>
      </c>
      <c r="BS123" s="100">
        <f t="shared" ref="BS123" si="129">BR123</f>
        <v>101</v>
      </c>
      <c r="BT123" s="75">
        <v>97</v>
      </c>
      <c r="BU123" s="75">
        <v>108</v>
      </c>
    </row>
    <row r="124" spans="1:73">
      <c r="A124" s="67"/>
      <c r="F124" s="100"/>
      <c r="K124" s="100"/>
      <c r="L124" s="286"/>
      <c r="M124" s="286"/>
      <c r="N124" s="286"/>
      <c r="O124" s="286"/>
      <c r="P124" s="100"/>
      <c r="Q124" s="286"/>
      <c r="R124" s="286"/>
      <c r="S124" s="286"/>
      <c r="T124" s="75"/>
      <c r="U124" s="100"/>
      <c r="V124" s="286"/>
      <c r="W124" s="286"/>
      <c r="X124" s="286"/>
      <c r="Y124" s="301"/>
      <c r="Z124" s="100"/>
      <c r="AA124" s="286"/>
      <c r="AB124" s="286"/>
      <c r="AC124" s="286"/>
      <c r="AD124" s="286"/>
      <c r="AE124" s="100"/>
      <c r="AF124" s="286"/>
      <c r="AG124" s="286"/>
      <c r="AH124" s="286"/>
      <c r="AI124" s="286"/>
      <c r="AJ124" s="100"/>
      <c r="AK124" s="286"/>
      <c r="AL124" s="286"/>
      <c r="AM124" s="286"/>
      <c r="AN124" s="286"/>
      <c r="AO124" s="100"/>
      <c r="AP124" s="286"/>
      <c r="AQ124" s="286"/>
      <c r="AR124" s="286"/>
      <c r="AS124" s="286"/>
      <c r="AT124" s="100"/>
      <c r="AU124" s="286"/>
      <c r="AV124" s="286"/>
      <c r="AW124" s="286"/>
      <c r="AX124" s="286"/>
      <c r="AY124" s="100"/>
      <c r="AZ124" s="286"/>
      <c r="BA124" s="286"/>
      <c r="BB124" s="286"/>
      <c r="BC124" s="286"/>
      <c r="BD124" s="100"/>
      <c r="BE124" s="286"/>
      <c r="BF124" s="286"/>
      <c r="BG124" s="286"/>
      <c r="BH124" s="286"/>
      <c r="BI124" s="100"/>
      <c r="BJ124" s="286"/>
      <c r="BK124" s="286"/>
      <c r="BL124" s="286"/>
      <c r="BM124" s="286"/>
      <c r="BN124" s="100"/>
      <c r="BO124" s="286"/>
      <c r="BP124" s="286"/>
      <c r="BQ124" s="286"/>
      <c r="BR124" s="286"/>
      <c r="BS124" s="100"/>
      <c r="BT124" s="286"/>
      <c r="BU124" s="286"/>
    </row>
    <row r="125" spans="1:73" ht="15.75" thickBot="1">
      <c r="A125" s="85" t="s">
        <v>149</v>
      </c>
      <c r="B125" s="167"/>
      <c r="C125" s="167"/>
      <c r="D125" s="167"/>
      <c r="E125" s="167"/>
      <c r="F125" s="168">
        <v>7318.4</v>
      </c>
      <c r="G125" s="167">
        <v>7957</v>
      </c>
      <c r="H125" s="167">
        <v>7475.7000000000007</v>
      </c>
      <c r="I125" s="167">
        <v>7287.2</v>
      </c>
      <c r="J125" s="167">
        <v>8061</v>
      </c>
      <c r="K125" s="168">
        <v>8061</v>
      </c>
      <c r="L125" s="167">
        <v>8267</v>
      </c>
      <c r="M125" s="167">
        <v>8552</v>
      </c>
      <c r="N125" s="167">
        <v>8893</v>
      </c>
      <c r="O125" s="167">
        <v>9563</v>
      </c>
      <c r="P125" s="168">
        <v>9563</v>
      </c>
      <c r="Q125" s="167">
        <v>9687</v>
      </c>
      <c r="R125" s="167">
        <v>9526</v>
      </c>
      <c r="S125" s="167">
        <v>10340</v>
      </c>
      <c r="T125" s="167">
        <v>11473.199999999999</v>
      </c>
      <c r="U125" s="168">
        <v>11473.199999999999</v>
      </c>
      <c r="V125" s="167">
        <v>12431.2</v>
      </c>
      <c r="W125" s="167">
        <v>10721.3</v>
      </c>
      <c r="X125" s="167">
        <v>11220.7</v>
      </c>
      <c r="Y125" s="91">
        <v>11978</v>
      </c>
      <c r="Z125" s="168">
        <v>11999.2</v>
      </c>
      <c r="AA125" s="167">
        <v>12503.3</v>
      </c>
      <c r="AB125" s="167">
        <v>11972.8</v>
      </c>
      <c r="AC125" s="167">
        <v>12718.8</v>
      </c>
      <c r="AD125" s="167">
        <v>13769</v>
      </c>
      <c r="AE125" s="168">
        <v>13769</v>
      </c>
      <c r="AF125" s="167">
        <v>13592</v>
      </c>
      <c r="AG125" s="167">
        <v>14309</v>
      </c>
      <c r="AH125" s="167">
        <v>14818</v>
      </c>
      <c r="AI125" s="167">
        <v>16248</v>
      </c>
      <c r="AJ125" s="168">
        <v>16248</v>
      </c>
      <c r="AK125" s="167">
        <v>13906</v>
      </c>
      <c r="AL125" s="167">
        <v>14699</v>
      </c>
      <c r="AM125" s="167">
        <v>15726</v>
      </c>
      <c r="AN125" s="167">
        <v>16669</v>
      </c>
      <c r="AO125" s="168">
        <v>16669</v>
      </c>
      <c r="AP125" s="167">
        <v>16301</v>
      </c>
      <c r="AQ125" s="167">
        <v>14332</v>
      </c>
      <c r="AR125" s="167">
        <f>AR121+AR114+AR123</f>
        <v>15731</v>
      </c>
      <c r="AS125" s="167">
        <v>16936</v>
      </c>
      <c r="AT125" s="168">
        <v>16936</v>
      </c>
      <c r="AU125" s="167">
        <v>17998</v>
      </c>
      <c r="AV125" s="167">
        <f t="shared" ref="AV125:BC125" si="130">AV121+AV114+AV123</f>
        <v>18305</v>
      </c>
      <c r="AW125" s="167">
        <f t="shared" si="130"/>
        <v>16695</v>
      </c>
      <c r="AX125" s="167">
        <f t="shared" si="130"/>
        <v>16309</v>
      </c>
      <c r="AY125" s="168">
        <f t="shared" si="130"/>
        <v>16309</v>
      </c>
      <c r="AZ125" s="167">
        <f t="shared" si="130"/>
        <v>17058</v>
      </c>
      <c r="BA125" s="167">
        <f t="shared" si="130"/>
        <v>18367</v>
      </c>
      <c r="BB125" s="167">
        <f t="shared" si="130"/>
        <v>19740</v>
      </c>
      <c r="BC125" s="167">
        <f t="shared" si="130"/>
        <v>18103</v>
      </c>
      <c r="BD125" s="168">
        <f>BD121+BD114+BD123</f>
        <v>18103</v>
      </c>
      <c r="BE125" s="167">
        <f>BE121+BE114+BE123</f>
        <v>18571</v>
      </c>
      <c r="BF125" s="167">
        <f>BF121+BF114+BF123</f>
        <v>19451</v>
      </c>
      <c r="BG125" s="167">
        <f>BG121+BG114+BG123</f>
        <v>20535</v>
      </c>
      <c r="BH125" s="167">
        <f t="shared" ref="BH125" si="131">BH121+BH114+BH123</f>
        <v>18972</v>
      </c>
      <c r="BI125" s="168">
        <f>BI121+BI114+BI123</f>
        <v>18972</v>
      </c>
      <c r="BJ125" s="167">
        <f t="shared" ref="BJ125:BM125" si="132">BJ121+BJ114+BJ123</f>
        <v>18069</v>
      </c>
      <c r="BK125" s="167">
        <f t="shared" si="132"/>
        <v>18426</v>
      </c>
      <c r="BL125" s="167">
        <f t="shared" si="132"/>
        <v>19424</v>
      </c>
      <c r="BM125" s="167">
        <f t="shared" si="132"/>
        <v>17728</v>
      </c>
      <c r="BN125" s="168">
        <f t="shared" ref="BN125:BU125" si="133">BN121+BN114+BN123</f>
        <v>17728</v>
      </c>
      <c r="BO125" s="167">
        <f t="shared" si="133"/>
        <v>19024</v>
      </c>
      <c r="BP125" s="167">
        <f t="shared" si="133"/>
        <v>18909</v>
      </c>
      <c r="BQ125" s="167">
        <f t="shared" si="133"/>
        <v>17380</v>
      </c>
      <c r="BR125" s="167">
        <f t="shared" si="133"/>
        <v>17816</v>
      </c>
      <c r="BS125" s="168">
        <f t="shared" si="133"/>
        <v>17816</v>
      </c>
      <c r="BT125" s="167">
        <f t="shared" si="133"/>
        <v>18197</v>
      </c>
      <c r="BU125" s="167">
        <f t="shared" si="133"/>
        <v>19483</v>
      </c>
    </row>
    <row r="126" spans="1:73" ht="15.75" thickTop="1"/>
    <row r="127" spans="1:73">
      <c r="A127" s="76" t="s">
        <v>150</v>
      </c>
    </row>
    <row r="128" spans="1:73">
      <c r="A128" s="308" t="s">
        <v>151</v>
      </c>
    </row>
    <row r="129" spans="1:1">
      <c r="A129" s="287"/>
    </row>
    <row r="130" spans="1:1">
      <c r="A130" s="308" t="s">
        <v>152</v>
      </c>
    </row>
    <row r="131" spans="1:1">
      <c r="A131" s="287"/>
    </row>
    <row r="132" spans="1:1">
      <c r="A132" s="308" t="s">
        <v>153</v>
      </c>
    </row>
    <row r="133" spans="1:1">
      <c r="A133" s="277"/>
    </row>
    <row r="134" spans="1:1">
      <c r="A134" s="308" t="s">
        <v>154</v>
      </c>
    </row>
    <row r="136" spans="1:1">
      <c r="A136" s="75" t="s">
        <v>155</v>
      </c>
    </row>
    <row r="138" spans="1:1">
      <c r="A138" s="75" t="s">
        <v>389</v>
      </c>
    </row>
    <row r="139" spans="1:1">
      <c r="A139" s="1" t="s">
        <v>97</v>
      </c>
    </row>
  </sheetData>
  <sheetProtection formatCells="0" insertColumns="0" insertRows="0" insertHyperlinks="0" deleteColumns="0" deleteRows="0" pivotTables="0"/>
  <hyperlinks>
    <hyperlink ref="A139" location="Index!A1" display="Back" xr:uid="{00000000-0004-0000-0100-000000000000}"/>
    <hyperlink ref="A51" location="Index!A1" display="Back" xr:uid="{00000000-0004-0000-0100-000001000000}"/>
  </hyperlinks>
  <pageMargins left="0.7" right="0.7" top="0.75" bottom="0.75" header="0.3" footer="0.3"/>
  <pageSetup paperSize="9" scale="1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C564-B53B-4850-B03E-72BE55FBD6E8}">
  <sheetPr codeName="Sheet4">
    <tabColor rgb="FF92D050"/>
  </sheetPr>
  <dimension ref="A1:BU156"/>
  <sheetViews>
    <sheetView zoomScaleNormal="100" workbookViewId="0">
      <pane xSplit="1" ySplit="1" topLeftCell="BP2" activePane="bottomRight" state="frozen"/>
      <selection pane="topRight" activeCell="B1" sqref="B1"/>
      <selection pane="bottomLeft" activeCell="A2" sqref="A2"/>
      <selection pane="bottomRight"/>
    </sheetView>
  </sheetViews>
  <sheetFormatPr defaultColWidth="9.140625" defaultRowHeight="15" outlineLevelRow="1" outlineLevelCol="1"/>
  <cols>
    <col min="1" max="1" width="40" style="230" customWidth="1"/>
    <col min="2" max="5" width="14" style="179" hidden="1" customWidth="1" outlineLevel="1"/>
    <col min="6" max="6" width="14" style="179" customWidth="1" collapsed="1"/>
    <col min="7" max="10" width="14" style="179" hidden="1" customWidth="1" outlineLevel="1"/>
    <col min="11" max="11" width="14" style="179" customWidth="1" collapsed="1"/>
    <col min="12" max="12" width="14" style="157" hidden="1" customWidth="1" outlineLevel="1"/>
    <col min="13" max="13" width="15.7109375" style="155" hidden="1" customWidth="1" outlineLevel="1"/>
    <col min="14" max="15" width="14" style="157" hidden="1" customWidth="1" outlineLevel="1"/>
    <col min="16" max="16" width="14" style="179" customWidth="1" collapsed="1"/>
    <col min="17" max="20" width="14" style="155" hidden="1" customWidth="1" outlineLevel="1"/>
    <col min="21" max="21" width="14" style="179" customWidth="1" collapsed="1"/>
    <col min="22" max="22" width="14" style="230" hidden="1" customWidth="1" outlineLevel="1"/>
    <col min="23" max="23" width="13.5703125" style="230" hidden="1" customWidth="1" outlineLevel="1"/>
    <col min="24" max="24" width="14.5703125" style="230" hidden="1" customWidth="1" outlineLevel="1"/>
    <col min="25" max="25" width="13.28515625" style="154" hidden="1" customWidth="1" outlineLevel="1"/>
    <col min="26" max="26" width="14" style="179" customWidth="1" collapsed="1"/>
    <col min="27" max="27" width="14.140625" style="154" hidden="1" customWidth="1" outlineLevel="1"/>
    <col min="28" max="28" width="14" style="321" hidden="1" customWidth="1" outlineLevel="1"/>
    <col min="29" max="30" width="14" style="318" hidden="1" customWidth="1" outlineLevel="1"/>
    <col min="31" max="31" width="14" style="179" customWidth="1" collapsed="1"/>
    <col min="32" max="35" width="14" style="318" hidden="1" customWidth="1" outlineLevel="1"/>
    <col min="36" max="36" width="14" style="179" customWidth="1" collapsed="1"/>
    <col min="37" max="40" width="14" style="318" hidden="1" customWidth="1" outlineLevel="1"/>
    <col min="41" max="41" width="14" style="179" customWidth="1" collapsed="1"/>
    <col min="42" max="45" width="14" style="318" hidden="1" customWidth="1" outlineLevel="1"/>
    <col min="46" max="46" width="14" style="179" customWidth="1" collapsed="1"/>
    <col min="47" max="50" width="14" style="318" hidden="1" customWidth="1" outlineLevel="1"/>
    <col min="51" max="51" width="14" style="179" customWidth="1" collapsed="1"/>
    <col min="52" max="55" width="14" style="318" hidden="1" customWidth="1" outlineLevel="1"/>
    <col min="56" max="56" width="14" style="179" customWidth="1" collapsed="1"/>
    <col min="57" max="60" width="14" style="318" hidden="1" customWidth="1" outlineLevel="1"/>
    <col min="61" max="61" width="14" style="179" customWidth="1" collapsed="1"/>
    <col min="62" max="65" width="14" style="318" hidden="1" customWidth="1" outlineLevel="1"/>
    <col min="66" max="66" width="14" style="179" customWidth="1" collapsed="1"/>
    <col min="67" max="70" width="14" style="318" customWidth="1" outlineLevel="1"/>
    <col min="71" max="71" width="14" style="179" customWidth="1"/>
    <col min="72" max="73" width="14" style="318" customWidth="1"/>
    <col min="74" max="16384" width="9.140625" style="154"/>
  </cols>
  <sheetData>
    <row r="1" spans="1:73" ht="25.5">
      <c r="A1" s="248" t="s">
        <v>156</v>
      </c>
      <c r="B1" s="143" t="s">
        <v>11</v>
      </c>
      <c r="C1" s="143" t="s">
        <v>12</v>
      </c>
      <c r="D1" s="143" t="s">
        <v>13</v>
      </c>
      <c r="E1" s="143" t="s">
        <v>14</v>
      </c>
      <c r="F1" s="143" t="s">
        <v>15</v>
      </c>
      <c r="G1" s="143" t="s">
        <v>16</v>
      </c>
      <c r="H1" s="143" t="s">
        <v>17</v>
      </c>
      <c r="I1" s="143" t="s">
        <v>18</v>
      </c>
      <c r="J1" s="143" t="s">
        <v>19</v>
      </c>
      <c r="K1" s="143" t="s">
        <v>20</v>
      </c>
      <c r="L1" s="143" t="s">
        <v>21</v>
      </c>
      <c r="M1" s="143" t="s">
        <v>22</v>
      </c>
      <c r="N1" s="143" t="s">
        <v>23</v>
      </c>
      <c r="O1" s="143" t="s">
        <v>24</v>
      </c>
      <c r="P1" s="143" t="s">
        <v>25</v>
      </c>
      <c r="Q1" s="249" t="s">
        <v>26</v>
      </c>
      <c r="R1" s="249" t="s">
        <v>27</v>
      </c>
      <c r="S1" s="249" t="s">
        <v>28</v>
      </c>
      <c r="T1" s="249" t="s">
        <v>29</v>
      </c>
      <c r="U1" s="143" t="s">
        <v>30</v>
      </c>
      <c r="V1" s="249" t="s">
        <v>31</v>
      </c>
      <c r="W1" s="249" t="s">
        <v>32</v>
      </c>
      <c r="X1" s="249" t="s">
        <v>33</v>
      </c>
      <c r="Y1" s="303" t="s">
        <v>34</v>
      </c>
      <c r="Z1" s="143" t="s">
        <v>35</v>
      </c>
      <c r="AA1" s="249" t="s">
        <v>36</v>
      </c>
      <c r="AB1" s="319" t="s">
        <v>37</v>
      </c>
      <c r="AC1" s="319" t="str">
        <f>'IFRS-PnL,BS-USD'!AC1</f>
        <v>3Q16</v>
      </c>
      <c r="AD1" s="319" t="s">
        <v>39</v>
      </c>
      <c r="AE1" s="143" t="s">
        <v>40</v>
      </c>
      <c r="AF1" s="319" t="s">
        <v>41</v>
      </c>
      <c r="AG1" s="319" t="s">
        <v>42</v>
      </c>
      <c r="AH1" s="319" t="s">
        <v>43</v>
      </c>
      <c r="AI1" s="319" t="s">
        <v>44</v>
      </c>
      <c r="AJ1" s="143" t="s">
        <v>45</v>
      </c>
      <c r="AK1" s="319" t="s">
        <v>46</v>
      </c>
      <c r="AL1" s="319" t="s">
        <v>47</v>
      </c>
      <c r="AM1" s="319" t="s">
        <v>48</v>
      </c>
      <c r="AN1" s="319" t="s">
        <v>49</v>
      </c>
      <c r="AO1" s="143" t="s">
        <v>50</v>
      </c>
      <c r="AP1" s="319" t="s">
        <v>51</v>
      </c>
      <c r="AQ1" s="319" t="s">
        <v>52</v>
      </c>
      <c r="AR1" s="319" t="str">
        <f>'IFRS-PnL,BS-USD'!AR1</f>
        <v>3Q19</v>
      </c>
      <c r="AS1" s="319" t="s">
        <v>54</v>
      </c>
      <c r="AT1" s="143" t="s">
        <v>55</v>
      </c>
      <c r="AU1" s="319" t="s">
        <v>56</v>
      </c>
      <c r="AV1" s="319" t="str">
        <f>'IFRS-PnL,BS-USD'!AV1</f>
        <v>2Q20</v>
      </c>
      <c r="AW1" s="319" t="str">
        <f>'IFRS-PnL,BS-USD'!AW1</f>
        <v>3Q20</v>
      </c>
      <c r="AX1" s="319" t="str">
        <f>'IFRS-PnL,BS-USD'!AX1</f>
        <v>4Q20</v>
      </c>
      <c r="AY1" s="143" t="s">
        <v>60</v>
      </c>
      <c r="AZ1" s="319" t="str">
        <f>'IFRS-PnL,BS-USD'!AZ1</f>
        <v>1Q21</v>
      </c>
      <c r="BA1" s="319" t="str">
        <f>'IFRS-PnL,BS-USD'!BA1</f>
        <v>2Q21</v>
      </c>
      <c r="BB1" s="319" t="str">
        <f>'IFRS-PnL,BS-USD'!BB1</f>
        <v>3Q21</v>
      </c>
      <c r="BC1" s="319" t="str">
        <f>'IFRS-PnL,BS-USD'!BC1</f>
        <v>4Q21</v>
      </c>
      <c r="BD1" s="319" t="str">
        <f>'IFRS-PnL,BS-USD'!BD1</f>
        <v>FY21</v>
      </c>
      <c r="BE1" s="319" t="str">
        <f>'IFRS-PnL,BS-USD'!BE1</f>
        <v>1Q22</v>
      </c>
      <c r="BF1" s="319" t="str">
        <f>'IFRS-PnL,BS-USD'!BF1</f>
        <v>2Q22</v>
      </c>
      <c r="BG1" s="319" t="str">
        <f>'IFRS-PnL,BS-USD'!BG1</f>
        <v>3Q22</v>
      </c>
      <c r="BH1" s="319" t="str">
        <f>'IFRS-PnL,BS-USD'!BH1</f>
        <v>4Q22</v>
      </c>
      <c r="BI1" s="143" t="str">
        <f>'IFRS-PnL,BS-USD'!BI1</f>
        <v>FY22</v>
      </c>
      <c r="BJ1" s="319" t="str">
        <f>'IFRS-PnL,BS-USD'!BJ1</f>
        <v>1Q23</v>
      </c>
      <c r="BK1" s="319" t="str">
        <f>'IFRS-PnL,BS-USD'!BK1</f>
        <v>2Q23</v>
      </c>
      <c r="BL1" s="319" t="str">
        <f>'IFRS-PnL,BS-USD'!BL1</f>
        <v>3Q23</v>
      </c>
      <c r="BM1" s="319" t="str">
        <f>'IFRS-PnL,BS-USD'!BM1</f>
        <v>4Q23</v>
      </c>
      <c r="BN1" s="143" t="str">
        <f>'IFRS-PnL,BS-USD'!BN1</f>
        <v>FY23</v>
      </c>
      <c r="BO1" s="319" t="str">
        <f>'IFRS-PnL,BS-USD'!BO1</f>
        <v>1Q24</v>
      </c>
      <c r="BP1" s="319" t="str">
        <f>'IFRS-PnL,BS-USD'!BP1</f>
        <v>2Q24</v>
      </c>
      <c r="BQ1" s="319" t="str">
        <f>'IFRS-PnL,BS-USD'!BQ1</f>
        <v>3Q24</v>
      </c>
      <c r="BR1" s="319" t="str">
        <f>'IFRS-PnL,BS-USD'!BR1</f>
        <v>4Q24</v>
      </c>
      <c r="BS1" s="143" t="str">
        <f>'IFRS-PnL,BS-USD'!BS1</f>
        <v>FY24</v>
      </c>
      <c r="BT1" s="143" t="str">
        <f>'IFRS-PnL,BS-USD'!BT1</f>
        <v>1Q25</v>
      </c>
      <c r="BU1" s="143" t="str">
        <f>'IFRS-PnL,BS-USD'!BU1</f>
        <v>2Q25</v>
      </c>
    </row>
    <row r="2" spans="1:73" ht="12.75">
      <c r="A2" s="153"/>
      <c r="B2" s="48"/>
      <c r="C2" s="48"/>
      <c r="D2" s="48"/>
      <c r="E2" s="48"/>
      <c r="F2" s="112"/>
      <c r="G2" s="48"/>
      <c r="H2" s="48"/>
      <c r="I2" s="48"/>
      <c r="J2" s="48"/>
      <c r="K2" s="112"/>
      <c r="L2" s="48"/>
      <c r="N2" s="48"/>
      <c r="O2" s="48"/>
      <c r="P2" s="112"/>
      <c r="U2" s="112"/>
      <c r="Y2" s="302" t="s">
        <v>67</v>
      </c>
      <c r="Z2" s="112" t="s">
        <v>67</v>
      </c>
      <c r="AA2" s="230"/>
      <c r="AB2" s="320"/>
      <c r="AC2" s="320"/>
      <c r="AD2" s="320"/>
      <c r="AE2" s="112"/>
      <c r="AF2" s="320"/>
      <c r="AG2" s="320"/>
      <c r="AH2" s="320"/>
      <c r="AI2" s="320"/>
      <c r="AJ2" s="112"/>
      <c r="AK2" s="320"/>
      <c r="AL2" s="320"/>
      <c r="AM2" s="320"/>
      <c r="AN2" s="320"/>
      <c r="AO2" s="112"/>
      <c r="AP2" s="320"/>
      <c r="AQ2" s="320"/>
      <c r="AR2" s="320"/>
      <c r="AS2" s="320"/>
      <c r="AT2" s="112"/>
      <c r="AU2" s="320"/>
      <c r="AV2" s="320"/>
      <c r="AW2" s="320"/>
      <c r="AX2" s="320"/>
      <c r="AY2" s="112"/>
      <c r="AZ2" s="320"/>
      <c r="BA2" s="302" t="s">
        <v>68</v>
      </c>
      <c r="BB2" s="302"/>
      <c r="BC2" s="302"/>
      <c r="BD2" s="112" t="s">
        <v>68</v>
      </c>
      <c r="BE2" s="302"/>
      <c r="BF2" s="302"/>
      <c r="BG2" s="302"/>
      <c r="BH2" s="302"/>
      <c r="BI2" s="112"/>
      <c r="BJ2" s="302"/>
      <c r="BK2" s="302"/>
      <c r="BL2" s="302"/>
      <c r="BM2" s="302"/>
      <c r="BN2" s="112"/>
      <c r="BO2" s="302"/>
      <c r="BP2" s="302"/>
      <c r="BQ2" s="302" t="s">
        <v>388</v>
      </c>
      <c r="BR2" s="302"/>
      <c r="BS2" s="112" t="s">
        <v>388</v>
      </c>
      <c r="BT2" s="302"/>
      <c r="BU2" s="302"/>
    </row>
    <row r="3" spans="1:73" ht="12.75">
      <c r="A3" s="153" t="s">
        <v>69</v>
      </c>
      <c r="B3" s="49"/>
      <c r="C3" s="49"/>
      <c r="D3" s="49"/>
      <c r="E3" s="49"/>
      <c r="F3" s="113"/>
      <c r="G3" s="49"/>
      <c r="H3" s="49"/>
      <c r="I3" s="49"/>
      <c r="J3" s="49"/>
      <c r="K3" s="113"/>
      <c r="L3" s="49"/>
      <c r="N3" s="49"/>
      <c r="O3" s="49"/>
      <c r="P3" s="113"/>
      <c r="U3" s="113"/>
      <c r="Y3" s="34"/>
      <c r="Z3" s="113"/>
      <c r="AA3" s="230"/>
      <c r="AB3" s="320"/>
      <c r="AC3" s="320"/>
      <c r="AD3" s="320"/>
      <c r="AE3" s="113"/>
      <c r="AF3" s="320"/>
      <c r="AG3" s="320"/>
      <c r="AH3" s="320"/>
      <c r="AI3" s="320"/>
      <c r="AJ3" s="113"/>
      <c r="AK3" s="320"/>
      <c r="AL3" s="320"/>
      <c r="AM3" s="320"/>
      <c r="AN3" s="320"/>
      <c r="AO3" s="113"/>
      <c r="AP3" s="320"/>
      <c r="AQ3" s="320"/>
      <c r="AR3" s="320"/>
      <c r="AS3" s="320"/>
      <c r="AT3" s="113"/>
      <c r="AU3" s="320"/>
      <c r="AV3" s="320"/>
      <c r="AW3" s="320"/>
      <c r="AX3" s="320"/>
      <c r="AY3" s="113"/>
      <c r="AZ3" s="320"/>
      <c r="BA3" s="320"/>
      <c r="BB3" s="320"/>
      <c r="BC3" s="320"/>
      <c r="BD3" s="113"/>
      <c r="BE3" s="320"/>
      <c r="BF3" s="320"/>
      <c r="BG3" s="320"/>
      <c r="BH3" s="320"/>
      <c r="BI3" s="113"/>
      <c r="BJ3" s="320"/>
      <c r="BK3" s="320"/>
      <c r="BL3" s="320"/>
      <c r="BM3" s="320"/>
      <c r="BN3" s="113"/>
      <c r="BO3" s="320"/>
      <c r="BP3" s="320"/>
      <c r="BQ3" s="320"/>
      <c r="BR3" s="320"/>
      <c r="BS3" s="113"/>
      <c r="BT3" s="320"/>
      <c r="BU3" s="320"/>
    </row>
    <row r="4" spans="1:73" ht="25.5" outlineLevel="1">
      <c r="A4" s="250" t="s">
        <v>70</v>
      </c>
      <c r="B4" s="49">
        <v>79670.600000000006</v>
      </c>
      <c r="C4" s="49">
        <v>88997.8</v>
      </c>
      <c r="D4" s="49">
        <v>93314.7</v>
      </c>
      <c r="E4" s="49">
        <v>98480.4</v>
      </c>
      <c r="F4" s="113">
        <v>360463.5</v>
      </c>
      <c r="G4" s="49">
        <v>104442.1</v>
      </c>
      <c r="H4" s="49">
        <v>112962.9</v>
      </c>
      <c r="I4" s="49">
        <v>127230.3</v>
      </c>
      <c r="J4" s="49">
        <v>128969.8</v>
      </c>
      <c r="K4" s="113">
        <v>473605</v>
      </c>
      <c r="L4" s="49">
        <v>145213.70000000001</v>
      </c>
      <c r="M4" s="49">
        <v>151880.5</v>
      </c>
      <c r="N4" s="49">
        <v>156630</v>
      </c>
      <c r="O4" s="49">
        <v>158505.70000000001</v>
      </c>
      <c r="P4" s="113">
        <v>612230</v>
      </c>
      <c r="Q4" s="49">
        <v>175517.8</v>
      </c>
      <c r="R4" s="49">
        <v>205332.3</v>
      </c>
      <c r="S4" s="49">
        <v>209124.6</v>
      </c>
      <c r="T4" s="49">
        <v>211423.7</v>
      </c>
      <c r="U4" s="113">
        <v>801398.4</v>
      </c>
      <c r="V4" s="49">
        <v>217928.4</v>
      </c>
      <c r="W4" s="49">
        <v>233596.5</v>
      </c>
      <c r="X4" s="49">
        <v>239355.1</v>
      </c>
      <c r="Y4" s="49">
        <v>236137</v>
      </c>
      <c r="Z4" s="113">
        <v>927017</v>
      </c>
      <c r="AA4" s="49">
        <v>249611.1</v>
      </c>
      <c r="AB4" s="49">
        <v>266008</v>
      </c>
      <c r="AC4" s="49">
        <v>273640.09999999998</v>
      </c>
      <c r="AD4" s="49">
        <v>284486.09999999998</v>
      </c>
      <c r="AE4" s="113">
        <v>1086462.1000000001</v>
      </c>
      <c r="AF4" s="49">
        <v>293050</v>
      </c>
      <c r="AG4" s="49">
        <v>292840</v>
      </c>
      <c r="AH4" s="49">
        <v>297350</v>
      </c>
      <c r="AI4" s="49">
        <v>296420</v>
      </c>
      <c r="AJ4" s="113">
        <v>1179660</v>
      </c>
      <c r="AK4" s="49">
        <v>295840</v>
      </c>
      <c r="AL4" s="49">
        <v>305410</v>
      </c>
      <c r="AM4" s="49">
        <v>309040</v>
      </c>
      <c r="AN4" s="49">
        <v>320750</v>
      </c>
      <c r="AO4" s="113">
        <v>1231040</v>
      </c>
      <c r="AP4" s="49">
        <v>342610</v>
      </c>
      <c r="AQ4" s="49">
        <v>368540</v>
      </c>
      <c r="AR4" s="49">
        <v>373380</v>
      </c>
      <c r="AS4" s="49">
        <v>380100</v>
      </c>
      <c r="AT4" s="113">
        <v>1464630</v>
      </c>
      <c r="AU4" s="49">
        <v>381720</v>
      </c>
      <c r="AV4" s="49">
        <v>389770</v>
      </c>
      <c r="AW4" s="49">
        <v>398540</v>
      </c>
      <c r="AX4" s="49">
        <v>399460</v>
      </c>
      <c r="AY4" s="113">
        <v>1569490</v>
      </c>
      <c r="AZ4" s="49">
        <v>383220</v>
      </c>
      <c r="BA4" s="49">
        <v>401350</v>
      </c>
      <c r="BB4" s="49">
        <v>420150</v>
      </c>
      <c r="BC4" s="49">
        <v>437050</v>
      </c>
      <c r="BD4" s="113">
        <v>1641770</v>
      </c>
      <c r="BE4" s="49">
        <v>454110</v>
      </c>
      <c r="BF4" s="49">
        <v>468670</v>
      </c>
      <c r="BG4" s="49">
        <v>488850</v>
      </c>
      <c r="BH4" s="49">
        <v>505910</v>
      </c>
      <c r="BI4" s="113">
        <v>1917540</v>
      </c>
      <c r="BJ4" s="49">
        <v>527580</v>
      </c>
      <c r="BK4" s="49">
        <v>553090</v>
      </c>
      <c r="BL4" s="49">
        <v>582290</v>
      </c>
      <c r="BM4" s="49">
        <v>591620</v>
      </c>
      <c r="BN4" s="113">
        <v>2254580</v>
      </c>
      <c r="BO4" s="49">
        <v>593810</v>
      </c>
      <c r="BP4" s="49">
        <v>596920</v>
      </c>
      <c r="BQ4" s="49">
        <v>605830</v>
      </c>
      <c r="BR4" s="49">
        <v>612370</v>
      </c>
      <c r="BS4" s="113">
        <v>2408930</v>
      </c>
      <c r="BT4" s="49">
        <v>626130</v>
      </c>
      <c r="BU4" s="49">
        <v>642590</v>
      </c>
    </row>
    <row r="5" spans="1:73" ht="12.75" outlineLevel="1">
      <c r="A5" s="251" t="s">
        <v>71</v>
      </c>
      <c r="B5" s="49">
        <v>2502.1999999999998</v>
      </c>
      <c r="C5" s="49">
        <v>3866.1</v>
      </c>
      <c r="D5" s="49">
        <v>3318.8</v>
      </c>
      <c r="E5" s="49">
        <v>3094.4</v>
      </c>
      <c r="F5" s="113">
        <v>12781.6</v>
      </c>
      <c r="G5" s="49">
        <v>3528.1</v>
      </c>
      <c r="H5" s="49">
        <v>3372</v>
      </c>
      <c r="I5" s="49">
        <v>4809.7</v>
      </c>
      <c r="J5" s="49">
        <v>3623.4</v>
      </c>
      <c r="K5" s="113">
        <v>15333.3</v>
      </c>
      <c r="L5" s="49">
        <v>3473.4</v>
      </c>
      <c r="M5" s="49">
        <v>4327.1000000000004</v>
      </c>
      <c r="N5" s="49">
        <v>4069.1</v>
      </c>
      <c r="O5" s="49">
        <v>5795.3</v>
      </c>
      <c r="P5" s="113">
        <v>17664.8</v>
      </c>
      <c r="Q5" s="49">
        <v>4352.8999999999996</v>
      </c>
      <c r="R5" s="49">
        <v>4440.1000000000004</v>
      </c>
      <c r="S5" s="49">
        <v>3815</v>
      </c>
      <c r="T5" s="49">
        <v>4087.2</v>
      </c>
      <c r="U5" s="113">
        <v>16695.2</v>
      </c>
      <c r="V5" s="49">
        <v>3181.9</v>
      </c>
      <c r="W5" s="49">
        <v>4568.3</v>
      </c>
      <c r="X5" s="49">
        <v>5656.3</v>
      </c>
      <c r="Y5" s="49">
        <v>6061</v>
      </c>
      <c r="Z5" s="113">
        <v>19467</v>
      </c>
      <c r="AA5" s="49">
        <v>7070</v>
      </c>
      <c r="AB5" s="49">
        <v>5646.8</v>
      </c>
      <c r="AC5" s="49"/>
      <c r="AD5" s="49"/>
      <c r="AE5" s="113"/>
      <c r="AF5" s="49"/>
      <c r="AG5" s="49"/>
      <c r="AH5" s="49"/>
      <c r="AI5" s="49"/>
      <c r="AJ5" s="113"/>
      <c r="AK5" s="49"/>
      <c r="AL5" s="49"/>
      <c r="AM5" s="49"/>
      <c r="AN5" s="49"/>
      <c r="AO5" s="113"/>
      <c r="AP5" s="49"/>
      <c r="AQ5" s="49"/>
      <c r="AR5" s="49"/>
      <c r="AS5" s="49"/>
      <c r="AT5" s="113"/>
      <c r="AU5" s="49"/>
      <c r="AV5" s="49"/>
      <c r="AW5" s="49"/>
      <c r="AX5" s="49"/>
      <c r="AY5" s="113"/>
      <c r="AZ5" s="49"/>
      <c r="BA5" s="49"/>
      <c r="BB5" s="49"/>
      <c r="BC5" s="49"/>
      <c r="BD5" s="113"/>
      <c r="BE5" s="49"/>
      <c r="BF5" s="49"/>
      <c r="BG5" s="49"/>
      <c r="BH5" s="49"/>
      <c r="BI5" s="113"/>
      <c r="BJ5" s="49"/>
      <c r="BK5" s="49"/>
      <c r="BL5" s="49"/>
      <c r="BM5" s="49"/>
      <c r="BN5" s="113"/>
      <c r="BO5" s="49"/>
      <c r="BP5" s="49"/>
      <c r="BQ5" s="49"/>
      <c r="BR5" s="49"/>
      <c r="BS5" s="113"/>
      <c r="BT5" s="49"/>
      <c r="BU5" s="49"/>
    </row>
    <row r="6" spans="1:73" ht="13.5" thickBot="1">
      <c r="A6" s="153" t="s">
        <v>72</v>
      </c>
      <c r="B6" s="124">
        <v>82172.800000000003</v>
      </c>
      <c r="C6" s="124">
        <v>92863.900000000009</v>
      </c>
      <c r="D6" s="124">
        <v>96633.5</v>
      </c>
      <c r="E6" s="124">
        <v>101574.79999999999</v>
      </c>
      <c r="F6" s="125">
        <v>373245.1</v>
      </c>
      <c r="G6" s="124">
        <v>107970.2</v>
      </c>
      <c r="H6" s="124">
        <v>116334.9</v>
      </c>
      <c r="I6" s="124">
        <v>132040</v>
      </c>
      <c r="J6" s="124">
        <v>132593.20000000001</v>
      </c>
      <c r="K6" s="125">
        <v>488938.3</v>
      </c>
      <c r="L6" s="124">
        <v>148687.1</v>
      </c>
      <c r="M6" s="124">
        <v>156207.6</v>
      </c>
      <c r="N6" s="124">
        <v>160699.1</v>
      </c>
      <c r="O6" s="124">
        <v>164301</v>
      </c>
      <c r="P6" s="125">
        <v>629894.9</v>
      </c>
      <c r="Q6" s="158">
        <v>179870.7</v>
      </c>
      <c r="R6" s="158">
        <v>209772.4</v>
      </c>
      <c r="S6" s="158">
        <v>212939.6</v>
      </c>
      <c r="T6" s="158">
        <v>215510.9</v>
      </c>
      <c r="U6" s="125">
        <v>818093.6</v>
      </c>
      <c r="V6" s="152">
        <v>221110.3</v>
      </c>
      <c r="W6" s="152">
        <v>238164.8</v>
      </c>
      <c r="X6" s="152">
        <v>245011.4</v>
      </c>
      <c r="Y6" s="152">
        <v>242198</v>
      </c>
      <c r="Z6" s="125">
        <v>946484</v>
      </c>
      <c r="AA6" s="152">
        <v>256681.1</v>
      </c>
      <c r="AB6" s="327">
        <v>271654.8</v>
      </c>
      <c r="AC6" s="327">
        <v>273640.09999999998</v>
      </c>
      <c r="AD6" s="327">
        <v>284486.09999999998</v>
      </c>
      <c r="AE6" s="125">
        <v>1086462.1000000001</v>
      </c>
      <c r="AF6" s="327">
        <v>293050</v>
      </c>
      <c r="AG6" s="327">
        <v>292840</v>
      </c>
      <c r="AH6" s="327">
        <v>297350</v>
      </c>
      <c r="AI6" s="327">
        <v>296420</v>
      </c>
      <c r="AJ6" s="125">
        <v>1179660</v>
      </c>
      <c r="AK6" s="327">
        <v>295840</v>
      </c>
      <c r="AL6" s="327">
        <v>305410</v>
      </c>
      <c r="AM6" s="327">
        <v>309040</v>
      </c>
      <c r="AN6" s="327">
        <v>320750</v>
      </c>
      <c r="AO6" s="125">
        <v>1231040</v>
      </c>
      <c r="AP6" s="327">
        <v>342610</v>
      </c>
      <c r="AQ6" s="327">
        <v>368540</v>
      </c>
      <c r="AR6" s="327">
        <f>SUM(AR4:AR5)</f>
        <v>373380</v>
      </c>
      <c r="AS6" s="327">
        <v>380100</v>
      </c>
      <c r="AT6" s="125">
        <v>1464630</v>
      </c>
      <c r="AU6" s="327">
        <v>381720</v>
      </c>
      <c r="AV6" s="327">
        <f t="shared" ref="AV6:BB6" si="0">SUM(AV4:AV5)</f>
        <v>389770</v>
      </c>
      <c r="AW6" s="327">
        <f t="shared" si="0"/>
        <v>398540</v>
      </c>
      <c r="AX6" s="327">
        <f t="shared" si="0"/>
        <v>399460</v>
      </c>
      <c r="AY6" s="125">
        <f t="shared" si="0"/>
        <v>1569490</v>
      </c>
      <c r="AZ6" s="327">
        <f t="shared" si="0"/>
        <v>383220</v>
      </c>
      <c r="BA6" s="327">
        <f t="shared" si="0"/>
        <v>401350</v>
      </c>
      <c r="BB6" s="327">
        <f t="shared" si="0"/>
        <v>420150</v>
      </c>
      <c r="BC6" s="327">
        <f t="shared" ref="BC6:BJ6" si="1">SUM(BC4:BC5)</f>
        <v>437050</v>
      </c>
      <c r="BD6" s="125">
        <f t="shared" si="1"/>
        <v>1641770</v>
      </c>
      <c r="BE6" s="327">
        <f t="shared" si="1"/>
        <v>454110</v>
      </c>
      <c r="BF6" s="327">
        <f t="shared" si="1"/>
        <v>468670</v>
      </c>
      <c r="BG6" s="327">
        <f t="shared" si="1"/>
        <v>488850</v>
      </c>
      <c r="BH6" s="327">
        <f t="shared" si="1"/>
        <v>505910</v>
      </c>
      <c r="BI6" s="125">
        <f t="shared" si="1"/>
        <v>1917540</v>
      </c>
      <c r="BJ6" s="327">
        <f t="shared" si="1"/>
        <v>527580</v>
      </c>
      <c r="BK6" s="327">
        <f t="shared" ref="BK6" si="2">SUM(BK4:BK5)</f>
        <v>553090</v>
      </c>
      <c r="BL6" s="327">
        <f t="shared" ref="BL6" si="3">SUM(BL4:BL5)</f>
        <v>582290</v>
      </c>
      <c r="BM6" s="327">
        <f t="shared" ref="BM6:BN6" si="4">SUM(BM4:BM5)</f>
        <v>591620</v>
      </c>
      <c r="BN6" s="125">
        <f t="shared" si="4"/>
        <v>2254580</v>
      </c>
      <c r="BO6" s="327">
        <f t="shared" ref="BO6" si="5">SUM(BO4:BO5)</f>
        <v>593810</v>
      </c>
      <c r="BP6" s="327">
        <f t="shared" ref="BP6" si="6">SUM(BP4:BP5)</f>
        <v>596920</v>
      </c>
      <c r="BQ6" s="327">
        <f t="shared" ref="BQ6" si="7">SUM(BQ4:BQ5)</f>
        <v>605830</v>
      </c>
      <c r="BR6" s="327">
        <f t="shared" ref="BR6:BS6" si="8">SUM(BR4:BR5)</f>
        <v>612370</v>
      </c>
      <c r="BS6" s="125">
        <f t="shared" si="8"/>
        <v>2408930</v>
      </c>
      <c r="BT6" s="327">
        <f t="shared" ref="BT6" si="9">SUM(BT4:BT5)</f>
        <v>626130</v>
      </c>
      <c r="BU6" s="327">
        <f t="shared" ref="BU6" si="10">SUM(BU4:BU5)</f>
        <v>642590</v>
      </c>
    </row>
    <row r="7" spans="1:73" ht="13.5" thickTop="1">
      <c r="B7" s="49"/>
      <c r="C7" s="49"/>
      <c r="D7" s="49"/>
      <c r="E7" s="49"/>
      <c r="F7" s="113"/>
      <c r="G7" s="49"/>
      <c r="H7" s="49"/>
      <c r="I7" s="49"/>
      <c r="J7" s="49"/>
      <c r="K7" s="113"/>
      <c r="L7" s="49"/>
      <c r="N7" s="49"/>
      <c r="O7" s="49"/>
      <c r="P7" s="113"/>
      <c r="U7" s="113"/>
      <c r="Y7" s="34"/>
      <c r="Z7" s="113"/>
      <c r="AA7" s="230"/>
      <c r="AB7" s="328"/>
      <c r="AC7" s="328"/>
      <c r="AD7" s="328"/>
      <c r="AE7" s="113"/>
      <c r="AF7" s="328"/>
      <c r="AG7" s="328"/>
      <c r="AH7" s="328"/>
      <c r="AI7" s="328"/>
      <c r="AJ7" s="113"/>
      <c r="AK7" s="328"/>
      <c r="AL7" s="328"/>
      <c r="AM7" s="328"/>
      <c r="AN7" s="328"/>
      <c r="AO7" s="113"/>
      <c r="AP7" s="328"/>
      <c r="AQ7" s="328"/>
      <c r="AR7" s="328"/>
      <c r="AS7" s="328"/>
      <c r="AT7" s="113"/>
      <c r="AU7" s="328"/>
      <c r="AV7" s="328"/>
      <c r="AW7" s="328"/>
      <c r="AX7" s="328"/>
      <c r="AY7" s="113"/>
      <c r="AZ7" s="328"/>
      <c r="BA7" s="328"/>
      <c r="BB7" s="328"/>
      <c r="BC7" s="328"/>
      <c r="BD7" s="113"/>
      <c r="BE7" s="328"/>
      <c r="BF7" s="328"/>
      <c r="BG7" s="328"/>
      <c r="BH7" s="328"/>
      <c r="BI7" s="113"/>
      <c r="BJ7" s="328"/>
      <c r="BK7" s="328"/>
      <c r="BL7" s="328"/>
      <c r="BM7" s="328"/>
      <c r="BN7" s="113"/>
      <c r="BO7" s="328"/>
      <c r="BP7" s="328"/>
      <c r="BQ7" s="328"/>
      <c r="BR7" s="328"/>
      <c r="BS7" s="113"/>
      <c r="BT7" s="328"/>
      <c r="BU7" s="328"/>
    </row>
    <row r="8" spans="1:73" ht="12.75">
      <c r="A8" s="153" t="s">
        <v>157</v>
      </c>
      <c r="B8" s="49"/>
      <c r="C8" s="49"/>
      <c r="D8" s="49"/>
      <c r="E8" s="49"/>
      <c r="F8" s="113"/>
      <c r="G8" s="49"/>
      <c r="H8" s="49"/>
      <c r="I8" s="49"/>
      <c r="J8" s="49"/>
      <c r="K8" s="113"/>
      <c r="L8" s="49"/>
      <c r="N8" s="49"/>
      <c r="O8" s="49"/>
      <c r="P8" s="113"/>
      <c r="U8" s="113"/>
      <c r="Y8" s="34"/>
      <c r="Z8" s="113"/>
      <c r="AA8" s="230"/>
      <c r="AB8" s="328"/>
      <c r="AC8" s="328"/>
      <c r="AD8" s="328"/>
      <c r="AE8" s="113"/>
      <c r="AF8" s="328"/>
      <c r="AG8" s="328"/>
      <c r="AH8" s="328"/>
      <c r="AI8" s="328"/>
      <c r="AJ8" s="113"/>
      <c r="AK8" s="328"/>
      <c r="AL8" s="328"/>
      <c r="AM8" s="328"/>
      <c r="AN8" s="328"/>
      <c r="AO8" s="113"/>
      <c r="AP8" s="328"/>
      <c r="AQ8" s="328"/>
      <c r="AR8" s="328"/>
      <c r="AS8" s="328"/>
      <c r="AT8" s="113"/>
      <c r="AU8" s="328"/>
      <c r="AV8" s="328"/>
      <c r="AW8" s="328"/>
      <c r="AX8" s="328"/>
      <c r="AY8" s="113"/>
      <c r="AZ8" s="328"/>
      <c r="BA8" s="328"/>
      <c r="BB8" s="328"/>
      <c r="BC8" s="328"/>
      <c r="BD8" s="113"/>
      <c r="BE8" s="328"/>
      <c r="BF8" s="328"/>
      <c r="BG8" s="328"/>
      <c r="BH8" s="328"/>
      <c r="BI8" s="113"/>
      <c r="BJ8" s="328"/>
      <c r="BK8" s="328"/>
      <c r="BL8" s="328"/>
      <c r="BM8" s="328"/>
      <c r="BN8" s="113"/>
      <c r="BO8" s="328"/>
      <c r="BP8" s="328"/>
      <c r="BQ8" s="328"/>
      <c r="BR8" s="328"/>
      <c r="BS8" s="113"/>
      <c r="BT8" s="328"/>
      <c r="BU8" s="328"/>
    </row>
    <row r="9" spans="1:73" ht="12.75">
      <c r="A9" s="252" t="s">
        <v>158</v>
      </c>
      <c r="B9" s="49"/>
      <c r="C9" s="49"/>
      <c r="D9" s="49"/>
      <c r="E9" s="49"/>
      <c r="F9" s="113"/>
      <c r="G9" s="49"/>
      <c r="H9" s="49"/>
      <c r="I9" s="49"/>
      <c r="J9" s="49"/>
      <c r="K9" s="113"/>
      <c r="L9" s="49"/>
      <c r="N9" s="49"/>
      <c r="O9" s="49"/>
      <c r="P9" s="113"/>
      <c r="U9" s="113"/>
      <c r="Y9" s="34"/>
      <c r="Z9" s="113"/>
      <c r="AA9" s="230"/>
      <c r="AB9" s="328"/>
      <c r="AC9" s="328"/>
      <c r="AD9" s="328"/>
      <c r="AE9" s="113"/>
      <c r="AF9" s="328"/>
      <c r="AG9" s="328"/>
      <c r="AH9" s="328"/>
      <c r="AI9" s="328"/>
      <c r="AJ9" s="113"/>
      <c r="AK9" s="328"/>
      <c r="AL9" s="328"/>
      <c r="AM9" s="328"/>
      <c r="AN9" s="328"/>
      <c r="AO9" s="113"/>
      <c r="AP9" s="328"/>
      <c r="AQ9" s="328"/>
      <c r="AR9" s="328"/>
      <c r="AS9" s="328"/>
      <c r="AT9" s="113"/>
      <c r="AU9" s="328"/>
      <c r="AV9" s="328"/>
      <c r="AW9" s="328"/>
      <c r="AX9" s="328"/>
      <c r="AY9" s="113"/>
      <c r="AZ9" s="331"/>
      <c r="BA9" s="331"/>
      <c r="BB9" s="331"/>
      <c r="BC9" s="331"/>
      <c r="BD9" s="113"/>
      <c r="BE9" s="331"/>
      <c r="BF9" s="331"/>
      <c r="BG9" s="331"/>
      <c r="BH9" s="331"/>
      <c r="BI9" s="113"/>
      <c r="BJ9" s="331"/>
      <c r="BK9" s="331"/>
      <c r="BL9" s="331"/>
      <c r="BM9" s="331"/>
      <c r="BN9" s="113"/>
      <c r="BO9" s="331"/>
      <c r="BP9" s="331"/>
      <c r="BQ9" s="331"/>
      <c r="BR9" s="331"/>
      <c r="BS9" s="113"/>
      <c r="BT9" s="331"/>
      <c r="BU9" s="331"/>
    </row>
    <row r="10" spans="1:73" ht="12.75" outlineLevel="1">
      <c r="A10" s="253" t="s">
        <v>85</v>
      </c>
      <c r="B10" s="49">
        <v>32579.8</v>
      </c>
      <c r="C10" s="49">
        <v>35876</v>
      </c>
      <c r="D10" s="49">
        <v>37332</v>
      </c>
      <c r="E10" s="49">
        <v>39467.5</v>
      </c>
      <c r="F10" s="113">
        <v>145234</v>
      </c>
      <c r="G10" s="49">
        <v>42995.8</v>
      </c>
      <c r="H10" s="49">
        <v>45629.9</v>
      </c>
      <c r="I10" s="49">
        <v>49526.7</v>
      </c>
      <c r="J10" s="49">
        <v>49557.1</v>
      </c>
      <c r="K10" s="113">
        <v>187709.5</v>
      </c>
      <c r="L10" s="49">
        <v>57013.599999999999</v>
      </c>
      <c r="M10" s="49">
        <v>60007.6</v>
      </c>
      <c r="N10" s="49">
        <v>60540.9</v>
      </c>
      <c r="O10" s="49">
        <v>60798.7</v>
      </c>
      <c r="P10" s="113">
        <v>238360.8</v>
      </c>
      <c r="Q10" s="49">
        <v>68220.7</v>
      </c>
      <c r="R10" s="49">
        <v>77119.3</v>
      </c>
      <c r="S10" s="49">
        <v>78287.399999999994</v>
      </c>
      <c r="T10" s="49">
        <v>79554.899999999994</v>
      </c>
      <c r="U10" s="113">
        <v>303182.3</v>
      </c>
      <c r="V10" s="49">
        <v>86468.2</v>
      </c>
      <c r="W10" s="49">
        <v>91549.2</v>
      </c>
      <c r="X10" s="49">
        <v>93241.600000000006</v>
      </c>
      <c r="Y10" s="304">
        <v>91585</v>
      </c>
      <c r="Z10" s="113">
        <v>362844</v>
      </c>
      <c r="AA10" s="49">
        <v>100676.4</v>
      </c>
      <c r="AB10" s="49">
        <v>103963.7</v>
      </c>
      <c r="AC10" s="49">
        <v>104906.9</v>
      </c>
      <c r="AD10" s="49">
        <v>109282.2</v>
      </c>
      <c r="AE10" s="113">
        <v>418829.2</v>
      </c>
      <c r="AF10" s="49">
        <v>116210</v>
      </c>
      <c r="AG10" s="49">
        <v>114050</v>
      </c>
      <c r="AH10" s="49">
        <v>114360</v>
      </c>
      <c r="AI10" s="49">
        <v>117400</v>
      </c>
      <c r="AJ10" s="113">
        <v>462020</v>
      </c>
      <c r="AK10" s="49">
        <v>121520</v>
      </c>
      <c r="AL10" s="49">
        <v>125070</v>
      </c>
      <c r="AM10" s="49">
        <v>125560</v>
      </c>
      <c r="AN10" s="49">
        <v>131350</v>
      </c>
      <c r="AO10" s="113">
        <v>503500</v>
      </c>
      <c r="AP10" s="49">
        <v>143550</v>
      </c>
      <c r="AQ10" s="49">
        <v>151770</v>
      </c>
      <c r="AR10" s="49">
        <v>154440</v>
      </c>
      <c r="AS10" s="49">
        <v>155770</v>
      </c>
      <c r="AT10" s="113">
        <v>605530</v>
      </c>
      <c r="AU10" s="49">
        <v>160030</v>
      </c>
      <c r="AV10" s="49">
        <v>164200</v>
      </c>
      <c r="AW10" s="49">
        <v>165860</v>
      </c>
      <c r="AX10" s="49">
        <v>166430</v>
      </c>
      <c r="AY10" s="113">
        <v>656520</v>
      </c>
      <c r="AZ10" s="49">
        <v>173680</v>
      </c>
      <c r="BA10" s="49">
        <v>178690</v>
      </c>
      <c r="BB10" s="49">
        <v>181670</v>
      </c>
      <c r="BC10" s="49">
        <v>185420</v>
      </c>
      <c r="BD10" s="113">
        <v>719460</v>
      </c>
      <c r="BE10" s="49">
        <v>201570</v>
      </c>
      <c r="BF10" s="49">
        <v>206230</v>
      </c>
      <c r="BG10" s="49">
        <v>211620</v>
      </c>
      <c r="BH10" s="49">
        <v>221930</v>
      </c>
      <c r="BI10" s="113">
        <v>841350</v>
      </c>
      <c r="BJ10" s="49">
        <v>236850</v>
      </c>
      <c r="BK10" s="49">
        <v>240650</v>
      </c>
      <c r="BL10" s="49">
        <v>251940</v>
      </c>
      <c r="BM10" s="49">
        <v>262030</v>
      </c>
      <c r="BN10" s="113">
        <v>991470</v>
      </c>
      <c r="BO10" s="49">
        <v>272990</v>
      </c>
      <c r="BP10" s="49">
        <v>273670</v>
      </c>
      <c r="BQ10" s="49">
        <v>269500</v>
      </c>
      <c r="BR10" s="49">
        <v>276280</v>
      </c>
      <c r="BS10" s="113">
        <v>1092440</v>
      </c>
      <c r="BT10" s="49">
        <v>287850</v>
      </c>
      <c r="BU10" s="49">
        <v>292670</v>
      </c>
    </row>
    <row r="11" spans="1:73" ht="12.75" outlineLevel="1">
      <c r="A11" s="253" t="s">
        <v>74</v>
      </c>
      <c r="B11" s="49">
        <v>2809.3</v>
      </c>
      <c r="C11" s="49">
        <v>3877</v>
      </c>
      <c r="D11" s="49">
        <v>3467</v>
      </c>
      <c r="E11" s="49">
        <v>4002</v>
      </c>
      <c r="F11" s="113">
        <v>14133</v>
      </c>
      <c r="G11" s="49">
        <v>4331.2</v>
      </c>
      <c r="H11" s="49">
        <v>5120.5</v>
      </c>
      <c r="I11" s="49">
        <v>5681.7</v>
      </c>
      <c r="J11" s="49">
        <v>6778.9</v>
      </c>
      <c r="K11" s="113">
        <v>21912.3</v>
      </c>
      <c r="L11" s="49">
        <v>7777.5</v>
      </c>
      <c r="M11" s="49">
        <v>8321.2000000000007</v>
      </c>
      <c r="N11" s="49">
        <v>9020.1</v>
      </c>
      <c r="O11" s="49">
        <v>9601</v>
      </c>
      <c r="P11" s="113">
        <v>34719.800000000003</v>
      </c>
      <c r="Q11" s="49">
        <v>11025.5</v>
      </c>
      <c r="R11" s="49">
        <v>13140.8</v>
      </c>
      <c r="S11" s="49">
        <v>13427.3</v>
      </c>
      <c r="T11" s="49">
        <v>12376.8</v>
      </c>
      <c r="U11" s="113">
        <v>49970.3</v>
      </c>
      <c r="V11" s="49">
        <v>13244.4</v>
      </c>
      <c r="W11" s="49">
        <v>16112.5</v>
      </c>
      <c r="X11" s="49">
        <v>16473.2</v>
      </c>
      <c r="Y11" s="304">
        <v>15335</v>
      </c>
      <c r="Z11" s="113">
        <v>61165</v>
      </c>
      <c r="AA11" s="49">
        <v>17236.400000000001</v>
      </c>
      <c r="AB11" s="49">
        <v>20114.400000000001</v>
      </c>
      <c r="AC11" s="49">
        <v>19877.2</v>
      </c>
      <c r="AD11" s="49">
        <v>20999.4</v>
      </c>
      <c r="AE11" s="113">
        <v>78227.5</v>
      </c>
      <c r="AF11" s="49">
        <v>21420</v>
      </c>
      <c r="AG11" s="49">
        <v>21640</v>
      </c>
      <c r="AH11" s="49">
        <v>21190</v>
      </c>
      <c r="AI11" s="49">
        <v>19200</v>
      </c>
      <c r="AJ11" s="113">
        <v>83450</v>
      </c>
      <c r="AK11" s="49">
        <v>19530</v>
      </c>
      <c r="AL11" s="49">
        <v>21100</v>
      </c>
      <c r="AM11" s="49">
        <v>20860</v>
      </c>
      <c r="AN11" s="49">
        <v>22820</v>
      </c>
      <c r="AO11" s="113">
        <v>84310</v>
      </c>
      <c r="AP11" s="49">
        <v>23980</v>
      </c>
      <c r="AQ11" s="49">
        <v>25810</v>
      </c>
      <c r="AR11" s="49">
        <v>28220</v>
      </c>
      <c r="AS11" s="49">
        <v>28850</v>
      </c>
      <c r="AT11" s="113">
        <v>106860</v>
      </c>
      <c r="AU11" s="49">
        <v>31140</v>
      </c>
      <c r="AV11" s="49">
        <v>31480</v>
      </c>
      <c r="AW11" s="49">
        <v>31410</v>
      </c>
      <c r="AX11" s="49">
        <v>30970</v>
      </c>
      <c r="AY11" s="113">
        <v>125000</v>
      </c>
      <c r="AZ11" s="49">
        <v>29550</v>
      </c>
      <c r="BA11" s="49">
        <v>28960</v>
      </c>
      <c r="BB11" s="49">
        <v>30870</v>
      </c>
      <c r="BC11" s="49">
        <v>37100</v>
      </c>
      <c r="BD11" s="113">
        <v>126480</v>
      </c>
      <c r="BE11" s="49">
        <v>37470</v>
      </c>
      <c r="BF11" s="49">
        <v>40390</v>
      </c>
      <c r="BG11" s="49">
        <v>43770</v>
      </c>
      <c r="BH11" s="49">
        <v>46320</v>
      </c>
      <c r="BI11" s="113">
        <v>167950</v>
      </c>
      <c r="BJ11" s="49">
        <v>51000</v>
      </c>
      <c r="BK11" s="49">
        <v>53270</v>
      </c>
      <c r="BL11" s="49">
        <v>53470</v>
      </c>
      <c r="BM11" s="49">
        <v>48680</v>
      </c>
      <c r="BN11" s="113">
        <v>206420</v>
      </c>
      <c r="BO11" s="49">
        <v>43880</v>
      </c>
      <c r="BP11" s="49">
        <v>40790</v>
      </c>
      <c r="BQ11" s="49">
        <v>37200</v>
      </c>
      <c r="BR11" s="49">
        <v>27990</v>
      </c>
      <c r="BS11" s="113">
        <v>149860</v>
      </c>
      <c r="BT11" s="49">
        <v>25210</v>
      </c>
      <c r="BU11" s="49">
        <v>28070</v>
      </c>
    </row>
    <row r="12" spans="1:73" ht="12.75" outlineLevel="1">
      <c r="A12" s="253" t="s">
        <v>75</v>
      </c>
      <c r="B12" s="49">
        <v>1862.8</v>
      </c>
      <c r="C12" s="49">
        <v>3145</v>
      </c>
      <c r="D12" s="49">
        <v>2650.8</v>
      </c>
      <c r="E12" s="49">
        <v>2729</v>
      </c>
      <c r="F12" s="113">
        <v>10338</v>
      </c>
      <c r="G12" s="49">
        <v>3016.1</v>
      </c>
      <c r="H12" s="49">
        <v>2807.4</v>
      </c>
      <c r="I12" s="49">
        <v>4285.8999999999996</v>
      </c>
      <c r="J12" s="49">
        <v>3293</v>
      </c>
      <c r="K12" s="113">
        <v>13402.5</v>
      </c>
      <c r="L12" s="49">
        <v>2901.1</v>
      </c>
      <c r="M12" s="49">
        <v>3741.1</v>
      </c>
      <c r="N12" s="49">
        <v>3710.7</v>
      </c>
      <c r="O12" s="49">
        <v>4913.7</v>
      </c>
      <c r="P12" s="113">
        <v>15266.6</v>
      </c>
      <c r="Q12" s="49">
        <v>4026.8</v>
      </c>
      <c r="R12" s="49">
        <v>3890.8</v>
      </c>
      <c r="S12" s="49">
        <v>3223.7</v>
      </c>
      <c r="T12" s="49">
        <v>3559.3</v>
      </c>
      <c r="U12" s="113">
        <v>14700.6</v>
      </c>
      <c r="V12" s="49">
        <v>3264.1</v>
      </c>
      <c r="W12" s="49">
        <v>3794.3</v>
      </c>
      <c r="X12" s="49">
        <v>5439.9</v>
      </c>
      <c r="Y12" s="304">
        <v>6103</v>
      </c>
      <c r="Z12" s="113">
        <v>18601</v>
      </c>
      <c r="AA12" s="49">
        <v>6586.1</v>
      </c>
      <c r="AB12" s="49">
        <v>5605.5</v>
      </c>
      <c r="AC12" s="49">
        <v>5593.6</v>
      </c>
      <c r="AD12" s="49">
        <v>7926.2</v>
      </c>
      <c r="AE12" s="113">
        <v>25711.4</v>
      </c>
      <c r="AF12" s="49">
        <v>6780</v>
      </c>
      <c r="AG12" s="49">
        <v>4880</v>
      </c>
      <c r="AH12" s="49">
        <v>9370</v>
      </c>
      <c r="AI12" s="49">
        <v>7050</v>
      </c>
      <c r="AJ12" s="113">
        <v>28080</v>
      </c>
      <c r="AK12" s="49">
        <v>7250</v>
      </c>
      <c r="AL12" s="49">
        <v>6930</v>
      </c>
      <c r="AM12" s="49">
        <v>7490</v>
      </c>
      <c r="AN12" s="49">
        <v>5330</v>
      </c>
      <c r="AO12" s="113">
        <v>27000</v>
      </c>
      <c r="AP12" s="49">
        <v>6130</v>
      </c>
      <c r="AQ12" s="49">
        <v>5220</v>
      </c>
      <c r="AR12" s="49">
        <v>5400</v>
      </c>
      <c r="AS12" s="49">
        <v>5950</v>
      </c>
      <c r="AT12" s="113">
        <v>22700</v>
      </c>
      <c r="AU12" s="49">
        <v>5110</v>
      </c>
      <c r="AV12" s="49">
        <v>4650</v>
      </c>
      <c r="AW12" s="49">
        <v>4600</v>
      </c>
      <c r="AX12" s="49">
        <v>4690</v>
      </c>
      <c r="AY12" s="113">
        <v>19050</v>
      </c>
      <c r="AZ12" s="49">
        <v>3460</v>
      </c>
      <c r="BA12" s="49">
        <v>2660</v>
      </c>
      <c r="BB12" s="49">
        <v>3960</v>
      </c>
      <c r="BC12" s="49">
        <v>4540</v>
      </c>
      <c r="BD12" s="113">
        <v>14620</v>
      </c>
      <c r="BE12" s="49">
        <v>2580</v>
      </c>
      <c r="BF12" s="49">
        <v>2130</v>
      </c>
      <c r="BG12" s="49">
        <v>4320</v>
      </c>
      <c r="BH12" s="49">
        <v>2600</v>
      </c>
      <c r="BI12" s="113">
        <v>11630</v>
      </c>
      <c r="BJ12" s="49">
        <v>2170</v>
      </c>
      <c r="BK12" s="49">
        <v>4010</v>
      </c>
      <c r="BL12" s="49">
        <v>6430</v>
      </c>
      <c r="BM12" s="49">
        <v>6200</v>
      </c>
      <c r="BN12" s="113">
        <v>18810</v>
      </c>
      <c r="BO12" s="49">
        <v>5060</v>
      </c>
      <c r="BP12" s="49">
        <v>4620</v>
      </c>
      <c r="BQ12" s="49">
        <v>11730</v>
      </c>
      <c r="BR12" s="49">
        <v>15610</v>
      </c>
      <c r="BS12" s="113">
        <v>37020</v>
      </c>
      <c r="BT12" s="49">
        <v>21510</v>
      </c>
      <c r="BU12" s="49">
        <v>32300</v>
      </c>
    </row>
    <row r="13" spans="1:73" ht="12.75" outlineLevel="1">
      <c r="A13" s="253" t="s">
        <v>76</v>
      </c>
      <c r="B13" s="49">
        <v>1100.8</v>
      </c>
      <c r="C13" s="49">
        <v>1151</v>
      </c>
      <c r="D13" s="49">
        <v>1252</v>
      </c>
      <c r="E13" s="49">
        <v>1405</v>
      </c>
      <c r="F13" s="113">
        <v>4908.8</v>
      </c>
      <c r="G13" s="49">
        <v>1383.6</v>
      </c>
      <c r="H13" s="49">
        <v>1575.2</v>
      </c>
      <c r="I13" s="49">
        <v>1360.1</v>
      </c>
      <c r="J13" s="49">
        <v>1487.6</v>
      </c>
      <c r="K13" s="113">
        <v>5806.5</v>
      </c>
      <c r="L13" s="49">
        <v>1524</v>
      </c>
      <c r="M13" s="49">
        <v>1621.5</v>
      </c>
      <c r="N13" s="49">
        <v>1680.5</v>
      </c>
      <c r="O13" s="49">
        <v>1862.1</v>
      </c>
      <c r="P13" s="113">
        <v>6688.1</v>
      </c>
      <c r="Q13" s="49">
        <v>1809.5</v>
      </c>
      <c r="R13" s="49">
        <v>2038.1</v>
      </c>
      <c r="S13" s="49">
        <v>2263.8000000000002</v>
      </c>
      <c r="T13" s="49">
        <v>2469.1</v>
      </c>
      <c r="U13" s="113">
        <v>8580.5</v>
      </c>
      <c r="V13" s="49">
        <v>3608.5</v>
      </c>
      <c r="W13" s="49">
        <v>2876.3</v>
      </c>
      <c r="X13" s="49">
        <v>2998.5</v>
      </c>
      <c r="Y13" s="304">
        <v>3236</v>
      </c>
      <c r="Z13" s="113">
        <v>12719</v>
      </c>
      <c r="AA13" s="49">
        <v>3248.8</v>
      </c>
      <c r="AB13" s="49">
        <v>3344.5</v>
      </c>
      <c r="AC13" s="49">
        <v>3366.1</v>
      </c>
      <c r="AD13" s="49">
        <v>3547.4</v>
      </c>
      <c r="AE13" s="113">
        <v>13506.9</v>
      </c>
      <c r="AF13" s="49">
        <v>3590</v>
      </c>
      <c r="AG13" s="49">
        <v>3630</v>
      </c>
      <c r="AH13" s="49">
        <v>3640</v>
      </c>
      <c r="AI13" s="49">
        <v>3710</v>
      </c>
      <c r="AJ13" s="113">
        <v>14570</v>
      </c>
      <c r="AK13" s="49">
        <v>3770</v>
      </c>
      <c r="AL13" s="49">
        <v>3930</v>
      </c>
      <c r="AM13" s="49">
        <v>4010</v>
      </c>
      <c r="AN13" s="49">
        <v>4020</v>
      </c>
      <c r="AO13" s="113">
        <v>15730</v>
      </c>
      <c r="AP13" s="49">
        <v>3980</v>
      </c>
      <c r="AQ13" s="49">
        <v>4050</v>
      </c>
      <c r="AR13" s="49">
        <v>4150</v>
      </c>
      <c r="AS13" s="49">
        <v>4310</v>
      </c>
      <c r="AT13" s="113">
        <v>16490</v>
      </c>
      <c r="AU13" s="49">
        <v>6190</v>
      </c>
      <c r="AV13" s="49">
        <v>6530</v>
      </c>
      <c r="AW13" s="49">
        <v>6870</v>
      </c>
      <c r="AX13" s="49">
        <v>7280</v>
      </c>
      <c r="AY13" s="113">
        <v>26870</v>
      </c>
      <c r="AZ13" s="49">
        <v>7280</v>
      </c>
      <c r="BA13" s="49">
        <v>7570</v>
      </c>
      <c r="BB13" s="49">
        <v>7780</v>
      </c>
      <c r="BC13" s="49">
        <v>8220</v>
      </c>
      <c r="BD13" s="113">
        <v>30850</v>
      </c>
      <c r="BE13" s="49">
        <v>8400</v>
      </c>
      <c r="BF13" s="49">
        <v>8740</v>
      </c>
      <c r="BG13" s="49">
        <v>9310</v>
      </c>
      <c r="BH13" s="49">
        <v>9230</v>
      </c>
      <c r="BI13" s="113">
        <v>35680</v>
      </c>
      <c r="BJ13" s="49">
        <v>9360</v>
      </c>
      <c r="BK13" s="49">
        <v>9360</v>
      </c>
      <c r="BL13" s="49">
        <v>9660</v>
      </c>
      <c r="BM13" s="49">
        <v>9820</v>
      </c>
      <c r="BN13" s="113">
        <v>38200</v>
      </c>
      <c r="BO13" s="49">
        <v>9430</v>
      </c>
      <c r="BP13" s="49">
        <v>9640</v>
      </c>
      <c r="BQ13" s="49">
        <v>9510</v>
      </c>
      <c r="BR13" s="49">
        <v>9620</v>
      </c>
      <c r="BS13" s="113">
        <v>38200</v>
      </c>
      <c r="BT13" s="49">
        <v>9400</v>
      </c>
      <c r="BU13" s="49">
        <v>9860</v>
      </c>
    </row>
    <row r="14" spans="1:73" ht="12.75" outlineLevel="1">
      <c r="A14" s="253" t="s">
        <v>77</v>
      </c>
      <c r="B14" s="49">
        <v>1230.5999999999999</v>
      </c>
      <c r="C14" s="49">
        <v>1458</v>
      </c>
      <c r="D14" s="49">
        <v>1578</v>
      </c>
      <c r="E14" s="49">
        <v>1469</v>
      </c>
      <c r="F14" s="113">
        <v>5762</v>
      </c>
      <c r="G14" s="49">
        <v>1668</v>
      </c>
      <c r="H14" s="49">
        <v>1839.8</v>
      </c>
      <c r="I14" s="49">
        <v>1638.4</v>
      </c>
      <c r="J14" s="49">
        <v>1770.1</v>
      </c>
      <c r="K14" s="113">
        <v>6916.2</v>
      </c>
      <c r="L14" s="49">
        <v>2215.8000000000002</v>
      </c>
      <c r="M14" s="49">
        <v>2237.6999999999998</v>
      </c>
      <c r="N14" s="49">
        <v>2176.9</v>
      </c>
      <c r="O14" s="49">
        <v>2237.6</v>
      </c>
      <c r="P14" s="113">
        <v>8867.9</v>
      </c>
      <c r="Q14" s="49">
        <v>2446.6999999999998</v>
      </c>
      <c r="R14" s="49">
        <v>2603.1999999999998</v>
      </c>
      <c r="S14" s="49">
        <v>2706.4</v>
      </c>
      <c r="T14" s="49">
        <v>2885.4</v>
      </c>
      <c r="U14" s="113">
        <v>10641.6</v>
      </c>
      <c r="V14" s="49">
        <v>3787.6</v>
      </c>
      <c r="W14" s="49">
        <v>3925.6</v>
      </c>
      <c r="X14" s="49">
        <v>3319.8</v>
      </c>
      <c r="Y14" s="304">
        <v>3534</v>
      </c>
      <c r="Z14" s="113">
        <v>14567</v>
      </c>
      <c r="AA14" s="49">
        <v>3514.7</v>
      </c>
      <c r="AB14" s="49">
        <v>4184.1000000000004</v>
      </c>
      <c r="AC14" s="49">
        <v>3786.6</v>
      </c>
      <c r="AD14" s="49">
        <v>4513.6000000000004</v>
      </c>
      <c r="AE14" s="113">
        <v>15998.9</v>
      </c>
      <c r="AF14" s="49">
        <v>4570</v>
      </c>
      <c r="AG14" s="49">
        <v>4560</v>
      </c>
      <c r="AH14" s="49">
        <v>4530</v>
      </c>
      <c r="AI14" s="49">
        <v>4330</v>
      </c>
      <c r="AJ14" s="113">
        <v>17990</v>
      </c>
      <c r="AK14" s="49">
        <v>4900</v>
      </c>
      <c r="AL14" s="49">
        <v>4590</v>
      </c>
      <c r="AM14" s="49">
        <v>4510</v>
      </c>
      <c r="AN14" s="49">
        <v>4760</v>
      </c>
      <c r="AO14" s="113">
        <v>18760</v>
      </c>
      <c r="AP14" s="49">
        <v>5620</v>
      </c>
      <c r="AQ14" s="49">
        <v>6280</v>
      </c>
      <c r="AR14" s="49">
        <v>5610</v>
      </c>
      <c r="AS14" s="49">
        <v>5830</v>
      </c>
      <c r="AT14" s="113">
        <v>23340</v>
      </c>
      <c r="AU14" s="49">
        <v>6020</v>
      </c>
      <c r="AV14" s="49">
        <v>5940</v>
      </c>
      <c r="AW14" s="49">
        <v>5640</v>
      </c>
      <c r="AX14" s="49">
        <v>5310</v>
      </c>
      <c r="AY14" s="113">
        <v>22910</v>
      </c>
      <c r="AZ14" s="49">
        <v>2340</v>
      </c>
      <c r="BA14" s="49">
        <v>2180</v>
      </c>
      <c r="BB14" s="49">
        <v>2150</v>
      </c>
      <c r="BC14" s="49">
        <v>2160</v>
      </c>
      <c r="BD14" s="113">
        <v>8830</v>
      </c>
      <c r="BE14" s="49">
        <v>2760</v>
      </c>
      <c r="BF14" s="49">
        <v>3050</v>
      </c>
      <c r="BG14" s="49">
        <v>4610</v>
      </c>
      <c r="BH14" s="49">
        <v>2520</v>
      </c>
      <c r="BI14" s="113">
        <v>12940</v>
      </c>
      <c r="BJ14" s="49">
        <v>4290</v>
      </c>
      <c r="BK14" s="49">
        <v>4740</v>
      </c>
      <c r="BL14" s="49">
        <v>4560</v>
      </c>
      <c r="BM14" s="49">
        <v>4560</v>
      </c>
      <c r="BN14" s="113">
        <v>18150</v>
      </c>
      <c r="BO14" s="49">
        <v>4940</v>
      </c>
      <c r="BP14" s="49">
        <v>5050</v>
      </c>
      <c r="BQ14" s="49">
        <v>4840</v>
      </c>
      <c r="BR14" s="49">
        <v>5760</v>
      </c>
      <c r="BS14" s="113">
        <v>20590</v>
      </c>
      <c r="BT14" s="49">
        <v>6130</v>
      </c>
      <c r="BU14" s="49">
        <v>6110</v>
      </c>
    </row>
    <row r="15" spans="1:73" ht="12.75" outlineLevel="1">
      <c r="A15" s="253" t="s">
        <v>78</v>
      </c>
      <c r="B15" s="49">
        <v>954.8</v>
      </c>
      <c r="C15" s="49">
        <v>947</v>
      </c>
      <c r="D15" s="49">
        <v>1129.5</v>
      </c>
      <c r="E15" s="49">
        <v>1078</v>
      </c>
      <c r="F15" s="113">
        <v>4108</v>
      </c>
      <c r="G15" s="49">
        <v>1138.9000000000001</v>
      </c>
      <c r="H15" s="49">
        <v>1154.4000000000001</v>
      </c>
      <c r="I15" s="49">
        <v>1227</v>
      </c>
      <c r="J15" s="49">
        <v>1146.0999999999999</v>
      </c>
      <c r="K15" s="113">
        <v>4666.3999999999996</v>
      </c>
      <c r="L15" s="49">
        <v>1287.5</v>
      </c>
      <c r="M15" s="49">
        <v>1478</v>
      </c>
      <c r="N15" s="49">
        <v>1242.7</v>
      </c>
      <c r="O15" s="49">
        <v>1331.9</v>
      </c>
      <c r="P15" s="113">
        <v>5340</v>
      </c>
      <c r="Q15" s="49">
        <v>1510.6</v>
      </c>
      <c r="R15" s="49">
        <v>1468.2</v>
      </c>
      <c r="S15" s="49">
        <v>1376.5</v>
      </c>
      <c r="T15" s="49">
        <v>1570.2</v>
      </c>
      <c r="U15" s="113">
        <v>5925.3</v>
      </c>
      <c r="V15" s="49">
        <v>1593.8</v>
      </c>
      <c r="W15" s="49">
        <v>1960.1</v>
      </c>
      <c r="X15" s="49">
        <v>1955.3</v>
      </c>
      <c r="Y15" s="304">
        <v>2006</v>
      </c>
      <c r="Z15" s="113">
        <v>7515</v>
      </c>
      <c r="AA15" s="49">
        <v>2094.8000000000002</v>
      </c>
      <c r="AB15" s="49">
        <v>1883.9</v>
      </c>
      <c r="AC15" s="49">
        <v>2197.8000000000002</v>
      </c>
      <c r="AD15" s="49">
        <v>1996.8</v>
      </c>
      <c r="AE15" s="113">
        <v>8173.2</v>
      </c>
      <c r="AF15" s="49">
        <v>2190</v>
      </c>
      <c r="AG15" s="49">
        <v>1940</v>
      </c>
      <c r="AH15" s="49">
        <v>1810</v>
      </c>
      <c r="AI15" s="49">
        <v>1810</v>
      </c>
      <c r="AJ15" s="113">
        <v>7750</v>
      </c>
      <c r="AK15" s="49">
        <v>1950</v>
      </c>
      <c r="AL15" s="49">
        <v>1760</v>
      </c>
      <c r="AM15" s="49">
        <v>1940</v>
      </c>
      <c r="AN15" s="49">
        <v>2260</v>
      </c>
      <c r="AO15" s="113">
        <v>7910</v>
      </c>
      <c r="AP15" s="49">
        <v>2070</v>
      </c>
      <c r="AQ15" s="49">
        <v>2550</v>
      </c>
      <c r="AR15" s="49">
        <v>2420</v>
      </c>
      <c r="AS15" s="49">
        <v>2790</v>
      </c>
      <c r="AT15" s="113">
        <v>9840</v>
      </c>
      <c r="AU15" s="49">
        <v>2910</v>
      </c>
      <c r="AV15" s="49">
        <v>3300</v>
      </c>
      <c r="AW15" s="49">
        <v>3000</v>
      </c>
      <c r="AX15" s="49">
        <v>3110</v>
      </c>
      <c r="AY15" s="113">
        <v>12320</v>
      </c>
      <c r="AZ15" s="49">
        <v>3310</v>
      </c>
      <c r="BA15" s="49">
        <v>3590</v>
      </c>
      <c r="BB15" s="49">
        <v>3750</v>
      </c>
      <c r="BC15" s="49">
        <v>3690</v>
      </c>
      <c r="BD15" s="113">
        <v>14340</v>
      </c>
      <c r="BE15" s="49">
        <v>3720</v>
      </c>
      <c r="BF15" s="49">
        <v>3720</v>
      </c>
      <c r="BG15" s="49">
        <v>3750</v>
      </c>
      <c r="BH15" s="49">
        <v>4180</v>
      </c>
      <c r="BI15" s="113">
        <v>15370</v>
      </c>
      <c r="BJ15" s="49">
        <v>3550</v>
      </c>
      <c r="BK15" s="49">
        <v>3560</v>
      </c>
      <c r="BL15" s="49">
        <v>3790</v>
      </c>
      <c r="BM15" s="49">
        <v>4100</v>
      </c>
      <c r="BN15" s="113">
        <v>15000</v>
      </c>
      <c r="BO15" s="49">
        <v>3650</v>
      </c>
      <c r="BP15" s="49">
        <v>3680</v>
      </c>
      <c r="BQ15" s="49">
        <v>3550</v>
      </c>
      <c r="BR15" s="49">
        <v>3870</v>
      </c>
      <c r="BS15" s="113">
        <v>14750</v>
      </c>
      <c r="BT15" s="49">
        <v>3730</v>
      </c>
      <c r="BU15" s="49">
        <v>4040</v>
      </c>
    </row>
    <row r="16" spans="1:73" ht="12.75" outlineLevel="1">
      <c r="A16" s="253" t="s">
        <v>79</v>
      </c>
      <c r="B16" s="49">
        <v>2234.9</v>
      </c>
      <c r="C16" s="49">
        <v>1945</v>
      </c>
      <c r="D16" s="49">
        <v>2525.5</v>
      </c>
      <c r="E16" s="49">
        <v>2747</v>
      </c>
      <c r="F16" s="113">
        <v>9510</v>
      </c>
      <c r="G16" s="49">
        <v>2874.3</v>
      </c>
      <c r="H16" s="49">
        <v>3008.2</v>
      </c>
      <c r="I16" s="49">
        <v>2781.5</v>
      </c>
      <c r="J16" s="49">
        <v>3008.6</v>
      </c>
      <c r="K16" s="113">
        <v>11672.6</v>
      </c>
      <c r="L16" s="49">
        <v>3398.1</v>
      </c>
      <c r="M16" s="49">
        <v>3375.7</v>
      </c>
      <c r="N16" s="49">
        <v>3344.1</v>
      </c>
      <c r="O16" s="49">
        <v>3313.3</v>
      </c>
      <c r="P16" s="113">
        <v>13431.2</v>
      </c>
      <c r="Q16" s="49">
        <v>3731</v>
      </c>
      <c r="R16" s="49">
        <v>4064.9</v>
      </c>
      <c r="S16" s="49">
        <v>4188.5</v>
      </c>
      <c r="T16" s="49">
        <v>4533.5</v>
      </c>
      <c r="U16" s="113">
        <v>16517.8</v>
      </c>
      <c r="V16" s="49">
        <v>4579.5</v>
      </c>
      <c r="W16" s="49">
        <v>5586</v>
      </c>
      <c r="X16" s="49">
        <v>5632.9</v>
      </c>
      <c r="Y16" s="304">
        <v>5864</v>
      </c>
      <c r="Z16" s="113">
        <v>21662</v>
      </c>
      <c r="AA16" s="49">
        <v>5198.3</v>
      </c>
      <c r="AB16" s="49">
        <v>5497.6</v>
      </c>
      <c r="AC16" s="49">
        <v>5449.6</v>
      </c>
      <c r="AD16" s="49">
        <v>5512.1</v>
      </c>
      <c r="AE16" s="113">
        <v>21657.599999999999</v>
      </c>
      <c r="AF16" s="49">
        <v>5890</v>
      </c>
      <c r="AG16" s="49">
        <v>5800</v>
      </c>
      <c r="AH16" s="49">
        <v>5810</v>
      </c>
      <c r="AI16" s="49">
        <v>5510</v>
      </c>
      <c r="AJ16" s="113">
        <v>23010</v>
      </c>
      <c r="AK16" s="49">
        <v>6310</v>
      </c>
      <c r="AL16" s="49">
        <v>6510</v>
      </c>
      <c r="AM16" s="49">
        <v>6670</v>
      </c>
      <c r="AN16" s="49">
        <v>6970</v>
      </c>
      <c r="AO16" s="113">
        <v>26460</v>
      </c>
      <c r="AP16" s="49">
        <v>7290</v>
      </c>
      <c r="AQ16" s="49">
        <v>7760</v>
      </c>
      <c r="AR16" s="49">
        <v>7470</v>
      </c>
      <c r="AS16" s="49">
        <v>7320</v>
      </c>
      <c r="AT16" s="113">
        <v>29840</v>
      </c>
      <c r="AU16" s="49">
        <v>4550</v>
      </c>
      <c r="AV16" s="49">
        <v>4730</v>
      </c>
      <c r="AW16" s="49">
        <v>4400</v>
      </c>
      <c r="AX16" s="49">
        <v>4300</v>
      </c>
      <c r="AY16" s="113">
        <v>17980</v>
      </c>
      <c r="AZ16" s="49">
        <v>3320</v>
      </c>
      <c r="BA16" s="49">
        <v>3270</v>
      </c>
      <c r="BB16" s="49">
        <v>3740</v>
      </c>
      <c r="BC16" s="49">
        <v>3680</v>
      </c>
      <c r="BD16" s="113">
        <v>14010</v>
      </c>
      <c r="BE16" s="49">
        <v>3340</v>
      </c>
      <c r="BF16" s="49">
        <v>3150</v>
      </c>
      <c r="BG16" s="49">
        <v>3610</v>
      </c>
      <c r="BH16" s="49">
        <v>3440</v>
      </c>
      <c r="BI16" s="113">
        <v>13540</v>
      </c>
      <c r="BJ16" s="49">
        <v>3880</v>
      </c>
      <c r="BK16" s="49">
        <v>4120</v>
      </c>
      <c r="BL16" s="49">
        <v>4110</v>
      </c>
      <c r="BM16" s="49">
        <v>4400</v>
      </c>
      <c r="BN16" s="113">
        <v>16510</v>
      </c>
      <c r="BO16" s="49">
        <v>4720</v>
      </c>
      <c r="BP16" s="49">
        <v>4890</v>
      </c>
      <c r="BQ16" s="49">
        <v>4800</v>
      </c>
      <c r="BR16" s="49">
        <v>4850</v>
      </c>
      <c r="BS16" s="113">
        <v>19260</v>
      </c>
      <c r="BT16" s="49">
        <v>5170</v>
      </c>
      <c r="BU16" s="49">
        <v>5360</v>
      </c>
    </row>
    <row r="17" spans="1:73" ht="12.75" outlineLevel="1">
      <c r="A17" s="253" t="s">
        <v>159</v>
      </c>
      <c r="B17" s="49">
        <v>2457.5</v>
      </c>
      <c r="C17" s="49">
        <v>2708</v>
      </c>
      <c r="D17" s="49">
        <v>2818.5</v>
      </c>
      <c r="E17" s="49">
        <v>2310</v>
      </c>
      <c r="F17" s="113">
        <v>10286</v>
      </c>
      <c r="G17" s="49">
        <v>2767</v>
      </c>
      <c r="H17" s="49">
        <v>2580.9</v>
      </c>
      <c r="I17" s="49">
        <v>3462.9</v>
      </c>
      <c r="J17" s="49">
        <v>3664.1</v>
      </c>
      <c r="K17" s="113">
        <v>12474.9</v>
      </c>
      <c r="L17" s="49">
        <v>3894.4</v>
      </c>
      <c r="M17" s="49">
        <v>4593.8999999999996</v>
      </c>
      <c r="N17" s="49">
        <v>4491.8</v>
      </c>
      <c r="O17" s="49">
        <v>3533.4</v>
      </c>
      <c r="P17" s="113">
        <v>16513.5</v>
      </c>
      <c r="Q17" s="162">
        <v>3928.8</v>
      </c>
      <c r="R17" s="162">
        <v>4723.5</v>
      </c>
      <c r="S17" s="162">
        <v>4783.1000000000004</v>
      </c>
      <c r="T17" s="162">
        <v>7690.6</v>
      </c>
      <c r="U17" s="113">
        <v>21126</v>
      </c>
      <c r="V17" s="254">
        <v>5886.3</v>
      </c>
      <c r="W17" s="254">
        <v>6601.3</v>
      </c>
      <c r="X17" s="254">
        <v>6098</v>
      </c>
      <c r="Y17" s="305">
        <v>7624</v>
      </c>
      <c r="Z17" s="113">
        <v>26210</v>
      </c>
      <c r="AA17" s="254">
        <v>6124</v>
      </c>
      <c r="AB17" s="263">
        <v>6907.5</v>
      </c>
      <c r="AC17" s="263">
        <v>7016.1</v>
      </c>
      <c r="AD17" s="263">
        <v>6844.3</v>
      </c>
      <c r="AE17" s="113">
        <v>26891.9</v>
      </c>
      <c r="AF17" s="263">
        <v>7370</v>
      </c>
      <c r="AG17" s="263">
        <v>8840</v>
      </c>
      <c r="AH17" s="263">
        <v>8070</v>
      </c>
      <c r="AI17" s="263">
        <v>7720</v>
      </c>
      <c r="AJ17" s="113">
        <v>32000</v>
      </c>
      <c r="AK17" s="263">
        <v>7680</v>
      </c>
      <c r="AL17" s="263">
        <v>6220</v>
      </c>
      <c r="AM17" s="263">
        <v>7580</v>
      </c>
      <c r="AN17" s="263">
        <v>7730</v>
      </c>
      <c r="AO17" s="113">
        <v>29210</v>
      </c>
      <c r="AP17" s="263">
        <v>8210</v>
      </c>
      <c r="AQ17" s="263">
        <v>8560</v>
      </c>
      <c r="AR17" s="263">
        <v>9640</v>
      </c>
      <c r="AS17" s="263">
        <v>10580</v>
      </c>
      <c r="AT17" s="113">
        <v>36980</v>
      </c>
      <c r="AU17" s="263">
        <v>11260</v>
      </c>
      <c r="AV17" s="263">
        <v>9800</v>
      </c>
      <c r="AW17" s="263">
        <v>11910</v>
      </c>
      <c r="AX17" s="263">
        <v>9600</v>
      </c>
      <c r="AY17" s="113">
        <v>42570</v>
      </c>
      <c r="AZ17" s="263">
        <v>9200</v>
      </c>
      <c r="BA17" s="263">
        <v>10230</v>
      </c>
      <c r="BB17" s="263">
        <v>11350</v>
      </c>
      <c r="BC17" s="263">
        <v>12010</v>
      </c>
      <c r="BD17" s="113">
        <v>42790</v>
      </c>
      <c r="BE17" s="263">
        <v>10960</v>
      </c>
      <c r="BF17" s="263">
        <v>11810</v>
      </c>
      <c r="BG17" s="263">
        <v>12330</v>
      </c>
      <c r="BH17" s="263">
        <v>12650</v>
      </c>
      <c r="BI17" s="113">
        <v>47750</v>
      </c>
      <c r="BJ17" s="263">
        <v>13790</v>
      </c>
      <c r="BK17" s="263">
        <v>14910</v>
      </c>
      <c r="BL17" s="263">
        <v>15120</v>
      </c>
      <c r="BM17" s="263">
        <v>14300</v>
      </c>
      <c r="BN17" s="113">
        <v>58120</v>
      </c>
      <c r="BO17" s="263">
        <v>14490</v>
      </c>
      <c r="BP17" s="263">
        <v>15280</v>
      </c>
      <c r="BQ17" s="263">
        <v>17580</v>
      </c>
      <c r="BR17" s="263">
        <v>16480</v>
      </c>
      <c r="BS17" s="113">
        <v>63830</v>
      </c>
      <c r="BT17" s="263">
        <v>17610</v>
      </c>
      <c r="BU17" s="263">
        <v>18790</v>
      </c>
    </row>
    <row r="18" spans="1:73" ht="12.75">
      <c r="A18" s="230" t="s">
        <v>81</v>
      </c>
      <c r="B18" s="130">
        <v>45230.500000000007</v>
      </c>
      <c r="C18" s="130">
        <v>51107</v>
      </c>
      <c r="D18" s="130">
        <v>52753.3</v>
      </c>
      <c r="E18" s="130">
        <v>55207.5</v>
      </c>
      <c r="F18" s="131">
        <v>204280</v>
      </c>
      <c r="G18" s="130">
        <v>60175.1</v>
      </c>
      <c r="H18" s="130">
        <v>63716.2</v>
      </c>
      <c r="I18" s="130">
        <v>69964.100000000006</v>
      </c>
      <c r="J18" s="130">
        <v>70705.5</v>
      </c>
      <c r="K18" s="131">
        <v>264560.90000000002</v>
      </c>
      <c r="L18" s="130">
        <v>80012</v>
      </c>
      <c r="M18" s="130">
        <v>85376.6</v>
      </c>
      <c r="N18" s="130">
        <v>86207.7</v>
      </c>
      <c r="O18" s="130">
        <v>87591.8</v>
      </c>
      <c r="P18" s="131">
        <v>339188</v>
      </c>
      <c r="Q18" s="368">
        <v>96699.4</v>
      </c>
      <c r="R18" s="368">
        <v>109048.5</v>
      </c>
      <c r="S18" s="368">
        <v>110256.5</v>
      </c>
      <c r="T18" s="368">
        <v>114639.7</v>
      </c>
      <c r="U18" s="131">
        <v>430644.4</v>
      </c>
      <c r="V18" s="235">
        <v>122432.4</v>
      </c>
      <c r="W18" s="235">
        <v>132405.20000000001</v>
      </c>
      <c r="X18" s="235">
        <v>135159.29999999999</v>
      </c>
      <c r="Y18" s="235">
        <v>135287</v>
      </c>
      <c r="Z18" s="131">
        <v>525283</v>
      </c>
      <c r="AA18" s="235">
        <v>144679.5</v>
      </c>
      <c r="AB18" s="341">
        <v>151501.20000000001</v>
      </c>
      <c r="AC18" s="341">
        <v>152193.9</v>
      </c>
      <c r="AD18" s="341">
        <v>160622</v>
      </c>
      <c r="AE18" s="131">
        <v>608996.69999999995</v>
      </c>
      <c r="AF18" s="341">
        <v>168020</v>
      </c>
      <c r="AG18" s="341">
        <v>165340</v>
      </c>
      <c r="AH18" s="341">
        <v>168780</v>
      </c>
      <c r="AI18" s="341">
        <v>166730</v>
      </c>
      <c r="AJ18" s="131">
        <v>668870</v>
      </c>
      <c r="AK18" s="341">
        <v>172910</v>
      </c>
      <c r="AL18" s="341">
        <v>176110</v>
      </c>
      <c r="AM18" s="341">
        <v>178620</v>
      </c>
      <c r="AN18" s="341">
        <v>185240</v>
      </c>
      <c r="AO18" s="131">
        <v>712880</v>
      </c>
      <c r="AP18" s="341">
        <v>200830</v>
      </c>
      <c r="AQ18" s="341">
        <v>212000</v>
      </c>
      <c r="AR18" s="341">
        <f>SUM(AR10:AR17)</f>
        <v>217350</v>
      </c>
      <c r="AS18" s="341">
        <v>221400</v>
      </c>
      <c r="AT18" s="131">
        <v>851580</v>
      </c>
      <c r="AU18" s="341">
        <v>227210</v>
      </c>
      <c r="AV18" s="341">
        <f t="shared" ref="AV18:BB18" si="11">SUM(AV10:AV17)</f>
        <v>230630</v>
      </c>
      <c r="AW18" s="341">
        <f t="shared" si="11"/>
        <v>233690</v>
      </c>
      <c r="AX18" s="341">
        <f t="shared" si="11"/>
        <v>231690</v>
      </c>
      <c r="AY18" s="131">
        <f t="shared" si="11"/>
        <v>923220</v>
      </c>
      <c r="AZ18" s="341">
        <f t="shared" si="11"/>
        <v>232140</v>
      </c>
      <c r="BA18" s="341">
        <f t="shared" si="11"/>
        <v>237150</v>
      </c>
      <c r="BB18" s="341">
        <f t="shared" si="11"/>
        <v>245270</v>
      </c>
      <c r="BC18" s="341">
        <f t="shared" ref="BC18:BI18" si="12">SUM(BC10:BC17)</f>
        <v>256820</v>
      </c>
      <c r="BD18" s="131">
        <f t="shared" si="12"/>
        <v>971380</v>
      </c>
      <c r="BE18" s="341">
        <f t="shared" si="12"/>
        <v>270800</v>
      </c>
      <c r="BF18" s="341">
        <f t="shared" si="12"/>
        <v>279220</v>
      </c>
      <c r="BG18" s="341">
        <f t="shared" si="12"/>
        <v>293320</v>
      </c>
      <c r="BH18" s="341">
        <f t="shared" si="12"/>
        <v>302870</v>
      </c>
      <c r="BI18" s="131">
        <f t="shared" si="12"/>
        <v>1146210</v>
      </c>
      <c r="BJ18" s="341">
        <f t="shared" ref="BJ18" si="13">SUM(BJ10:BJ17)</f>
        <v>324890</v>
      </c>
      <c r="BK18" s="341">
        <f t="shared" ref="BK18" si="14">SUM(BK10:BK17)</f>
        <v>334620</v>
      </c>
      <c r="BL18" s="341">
        <f t="shared" ref="BL18" si="15">SUM(BL10:BL17)</f>
        <v>349080</v>
      </c>
      <c r="BM18" s="341">
        <f t="shared" ref="BM18:BN18" si="16">SUM(BM10:BM17)</f>
        <v>354090</v>
      </c>
      <c r="BN18" s="131">
        <f t="shared" si="16"/>
        <v>1362680</v>
      </c>
      <c r="BO18" s="341">
        <f t="shared" ref="BO18" si="17">SUM(BO10:BO17)</f>
        <v>359160</v>
      </c>
      <c r="BP18" s="341">
        <f t="shared" ref="BP18" si="18">SUM(BP10:BP17)</f>
        <v>357620</v>
      </c>
      <c r="BQ18" s="341">
        <f t="shared" ref="BQ18" si="19">SUM(BQ10:BQ17)</f>
        <v>358710</v>
      </c>
      <c r="BR18" s="341">
        <f t="shared" ref="BR18:BS18" si="20">SUM(BR10:BR17)</f>
        <v>360460</v>
      </c>
      <c r="BS18" s="131">
        <f t="shared" si="20"/>
        <v>1435950</v>
      </c>
      <c r="BT18" s="341">
        <f t="shared" ref="BT18" si="21">SUM(BT10:BT17)</f>
        <v>376610</v>
      </c>
      <c r="BU18" s="341">
        <f t="shared" ref="BU18" si="22">SUM(BU10:BU17)</f>
        <v>397200</v>
      </c>
    </row>
    <row r="19" spans="1:73" ht="12.75">
      <c r="B19" s="49"/>
      <c r="C19" s="49"/>
      <c r="D19" s="49"/>
      <c r="E19" s="49"/>
      <c r="F19" s="113"/>
      <c r="G19" s="49"/>
      <c r="H19" s="49"/>
      <c r="I19" s="49"/>
      <c r="J19" s="49"/>
      <c r="K19" s="113"/>
      <c r="L19" s="49"/>
      <c r="M19" s="49"/>
      <c r="N19" s="49"/>
      <c r="O19" s="49"/>
      <c r="P19" s="113"/>
      <c r="U19" s="113"/>
      <c r="Y19" s="34"/>
      <c r="Z19" s="113"/>
      <c r="AA19" s="230"/>
      <c r="AB19" s="328"/>
      <c r="AC19" s="328"/>
      <c r="AD19" s="328"/>
      <c r="AE19" s="113"/>
      <c r="AF19" s="328"/>
      <c r="AG19" s="328"/>
      <c r="AH19" s="328"/>
      <c r="AI19" s="328"/>
      <c r="AJ19" s="113"/>
      <c r="AK19" s="328"/>
      <c r="AL19" s="328"/>
      <c r="AM19" s="328"/>
      <c r="AN19" s="328"/>
      <c r="AO19" s="113"/>
      <c r="AP19" s="328"/>
      <c r="AQ19" s="328"/>
      <c r="AR19" s="328"/>
      <c r="AS19" s="328"/>
      <c r="AT19" s="113"/>
      <c r="AU19" s="328"/>
      <c r="AV19" s="328"/>
      <c r="AW19" s="328"/>
      <c r="AX19" s="328"/>
      <c r="AY19" s="113"/>
      <c r="AZ19" s="328"/>
      <c r="BA19" s="328"/>
      <c r="BB19" s="328"/>
      <c r="BC19" s="328"/>
      <c r="BD19" s="113"/>
      <c r="BE19" s="328"/>
      <c r="BF19" s="328"/>
      <c r="BG19" s="328"/>
      <c r="BH19" s="328"/>
      <c r="BI19" s="113"/>
      <c r="BJ19" s="328"/>
      <c r="BK19" s="328"/>
      <c r="BL19" s="328"/>
      <c r="BM19" s="328"/>
      <c r="BN19" s="113"/>
      <c r="BO19" s="328"/>
      <c r="BP19" s="328"/>
      <c r="BQ19" s="328"/>
      <c r="BR19" s="328"/>
      <c r="BS19" s="113"/>
      <c r="BT19" s="328"/>
      <c r="BU19" s="328"/>
    </row>
    <row r="20" spans="1:73" ht="12.75">
      <c r="A20" s="153" t="s">
        <v>82</v>
      </c>
      <c r="B20" s="128">
        <v>36942.299999999996</v>
      </c>
      <c r="C20" s="128">
        <v>41756.900000000009</v>
      </c>
      <c r="D20" s="128">
        <v>43880.2</v>
      </c>
      <c r="E20" s="128">
        <v>46367.299999999988</v>
      </c>
      <c r="F20" s="129">
        <v>168965</v>
      </c>
      <c r="G20" s="128">
        <v>47795.1</v>
      </c>
      <c r="H20" s="128">
        <v>52618.7</v>
      </c>
      <c r="I20" s="128">
        <v>62075.9</v>
      </c>
      <c r="J20" s="128">
        <v>61887.7</v>
      </c>
      <c r="K20" s="129">
        <v>224377.4</v>
      </c>
      <c r="L20" s="128">
        <v>68675.100000000006</v>
      </c>
      <c r="M20" s="128">
        <v>70831</v>
      </c>
      <c r="N20" s="128">
        <v>74491.399999999994</v>
      </c>
      <c r="O20" s="128">
        <v>76709.399999999994</v>
      </c>
      <c r="P20" s="129">
        <v>290706.8</v>
      </c>
      <c r="Q20" s="159">
        <v>83171.3</v>
      </c>
      <c r="R20" s="159">
        <v>100723.9</v>
      </c>
      <c r="S20" s="159">
        <v>102683.1</v>
      </c>
      <c r="T20" s="159">
        <v>100871.2</v>
      </c>
      <c r="U20" s="129">
        <v>387449.3</v>
      </c>
      <c r="V20" s="231">
        <v>98677.9</v>
      </c>
      <c r="W20" s="231">
        <v>105759.6</v>
      </c>
      <c r="X20" s="231">
        <v>109852.1</v>
      </c>
      <c r="Y20" s="231">
        <v>106911</v>
      </c>
      <c r="Z20" s="129">
        <v>421201</v>
      </c>
      <c r="AA20" s="231">
        <v>112001.7</v>
      </c>
      <c r="AB20" s="329">
        <v>120153.5</v>
      </c>
      <c r="AC20" s="329">
        <v>121446.2</v>
      </c>
      <c r="AD20" s="329">
        <v>123864.1</v>
      </c>
      <c r="AE20" s="129">
        <v>477465.4</v>
      </c>
      <c r="AF20" s="329">
        <v>125030</v>
      </c>
      <c r="AG20" s="329">
        <v>127500</v>
      </c>
      <c r="AH20" s="329">
        <v>128570</v>
      </c>
      <c r="AI20" s="329">
        <v>129690</v>
      </c>
      <c r="AJ20" s="129">
        <v>510790</v>
      </c>
      <c r="AK20" s="329">
        <v>122930</v>
      </c>
      <c r="AL20" s="329">
        <v>129300</v>
      </c>
      <c r="AM20" s="329">
        <v>130420</v>
      </c>
      <c r="AN20" s="329">
        <v>135510</v>
      </c>
      <c r="AO20" s="129">
        <v>518160</v>
      </c>
      <c r="AP20" s="329">
        <v>141780</v>
      </c>
      <c r="AQ20" s="329">
        <v>156540</v>
      </c>
      <c r="AR20" s="329">
        <f>AR6-AR18</f>
        <v>156030</v>
      </c>
      <c r="AS20" s="329">
        <v>158700</v>
      </c>
      <c r="AT20" s="129">
        <v>613050</v>
      </c>
      <c r="AU20" s="329">
        <v>154510</v>
      </c>
      <c r="AV20" s="329">
        <f t="shared" ref="AV20:BC20" si="23">AV6-AV18</f>
        <v>159140</v>
      </c>
      <c r="AW20" s="329">
        <f t="shared" si="23"/>
        <v>164850</v>
      </c>
      <c r="AX20" s="329">
        <f t="shared" si="23"/>
        <v>167770</v>
      </c>
      <c r="AY20" s="129">
        <f t="shared" si="23"/>
        <v>646270</v>
      </c>
      <c r="AZ20" s="329">
        <f t="shared" si="23"/>
        <v>151080</v>
      </c>
      <c r="BA20" s="329">
        <f t="shared" si="23"/>
        <v>164200</v>
      </c>
      <c r="BB20" s="329">
        <f t="shared" si="23"/>
        <v>174880</v>
      </c>
      <c r="BC20" s="329">
        <f t="shared" si="23"/>
        <v>180230</v>
      </c>
      <c r="BD20" s="129">
        <f>BD6-BD18</f>
        <v>670390</v>
      </c>
      <c r="BE20" s="329">
        <f>BE6-BE18</f>
        <v>183310</v>
      </c>
      <c r="BF20" s="329">
        <f>BF6-BF18</f>
        <v>189450</v>
      </c>
      <c r="BG20" s="329">
        <f>BG6-BG18</f>
        <v>195530</v>
      </c>
      <c r="BH20" s="329">
        <f t="shared" ref="BH20" si="24">BH6-BH18</f>
        <v>203040</v>
      </c>
      <c r="BI20" s="129">
        <f>BI6-BI18</f>
        <v>771330</v>
      </c>
      <c r="BJ20" s="329">
        <f t="shared" ref="BJ20:BM20" si="25">BJ6-BJ18</f>
        <v>202690</v>
      </c>
      <c r="BK20" s="329">
        <f t="shared" si="25"/>
        <v>218470</v>
      </c>
      <c r="BL20" s="329">
        <f t="shared" si="25"/>
        <v>233210</v>
      </c>
      <c r="BM20" s="329">
        <f t="shared" si="25"/>
        <v>237530</v>
      </c>
      <c r="BN20" s="129">
        <f t="shared" ref="BN20:BU20" si="26">BN6-BN18</f>
        <v>891900</v>
      </c>
      <c r="BO20" s="329">
        <f t="shared" si="26"/>
        <v>234650</v>
      </c>
      <c r="BP20" s="329">
        <f t="shared" si="26"/>
        <v>239300</v>
      </c>
      <c r="BQ20" s="329">
        <f t="shared" si="26"/>
        <v>247120</v>
      </c>
      <c r="BR20" s="329">
        <f t="shared" si="26"/>
        <v>251910</v>
      </c>
      <c r="BS20" s="129">
        <f t="shared" si="26"/>
        <v>972980</v>
      </c>
      <c r="BT20" s="329">
        <f t="shared" si="26"/>
        <v>249520</v>
      </c>
      <c r="BU20" s="329">
        <f t="shared" si="26"/>
        <v>245390</v>
      </c>
    </row>
    <row r="21" spans="1:73" ht="12.75">
      <c r="B21" s="49"/>
      <c r="C21" s="49"/>
      <c r="D21" s="49"/>
      <c r="E21" s="49"/>
      <c r="F21" s="113"/>
      <c r="G21" s="49"/>
      <c r="H21" s="49"/>
      <c r="I21" s="49"/>
      <c r="J21" s="49"/>
      <c r="K21" s="113"/>
      <c r="L21" s="49"/>
      <c r="M21" s="49"/>
      <c r="N21" s="49"/>
      <c r="O21" s="49"/>
      <c r="P21" s="113"/>
      <c r="U21" s="113"/>
      <c r="Y21" s="34"/>
      <c r="Z21" s="113"/>
      <c r="AA21" s="230"/>
      <c r="AB21" s="328"/>
      <c r="AC21" s="328"/>
      <c r="AD21" s="328"/>
      <c r="AE21" s="113"/>
      <c r="AF21" s="328"/>
      <c r="AG21" s="328"/>
      <c r="AH21" s="328"/>
      <c r="AI21" s="328"/>
      <c r="AJ21" s="113"/>
      <c r="AK21" s="328"/>
      <c r="AL21" s="328"/>
      <c r="AM21" s="328"/>
      <c r="AN21" s="328"/>
      <c r="AO21" s="113"/>
      <c r="AP21" s="328"/>
      <c r="AQ21" s="328"/>
      <c r="AR21" s="328"/>
      <c r="AS21" s="328"/>
      <c r="AT21" s="113"/>
      <c r="AU21" s="328"/>
      <c r="AV21" s="328"/>
      <c r="AW21" s="328"/>
      <c r="AX21" s="328"/>
      <c r="AY21" s="113"/>
      <c r="AZ21" s="328"/>
      <c r="BA21" s="328"/>
      <c r="BB21" s="328"/>
      <c r="BC21" s="328"/>
      <c r="BD21" s="113"/>
      <c r="BE21" s="328"/>
      <c r="BF21" s="328"/>
      <c r="BG21" s="328"/>
      <c r="BH21" s="328"/>
      <c r="BI21" s="113"/>
      <c r="BJ21" s="328"/>
      <c r="BK21" s="328"/>
      <c r="BL21" s="328"/>
      <c r="BM21" s="328"/>
      <c r="BN21" s="113"/>
      <c r="BO21" s="328"/>
      <c r="BP21" s="328"/>
      <c r="BQ21" s="328"/>
      <c r="BR21" s="328"/>
      <c r="BS21" s="113"/>
      <c r="BT21" s="328"/>
      <c r="BU21" s="328"/>
    </row>
    <row r="22" spans="1:73" ht="12.75">
      <c r="A22" s="153" t="s">
        <v>83</v>
      </c>
      <c r="B22" s="49"/>
      <c r="C22" s="49"/>
      <c r="D22" s="49"/>
      <c r="E22" s="49"/>
      <c r="F22" s="113"/>
      <c r="G22" s="49"/>
      <c r="H22" s="49"/>
      <c r="I22" s="49"/>
      <c r="J22" s="49"/>
      <c r="K22" s="113"/>
      <c r="L22" s="49"/>
      <c r="M22" s="49"/>
      <c r="N22" s="49"/>
      <c r="O22" s="49"/>
      <c r="P22" s="113"/>
      <c r="U22" s="113"/>
      <c r="Y22" s="34"/>
      <c r="Z22" s="113"/>
      <c r="AA22" s="230"/>
      <c r="AB22" s="328"/>
      <c r="AC22" s="328"/>
      <c r="AD22" s="328"/>
      <c r="AE22" s="113"/>
      <c r="AF22" s="328"/>
      <c r="AG22" s="328"/>
      <c r="AH22" s="328"/>
      <c r="AI22" s="328"/>
      <c r="AJ22" s="113"/>
      <c r="AK22" s="328"/>
      <c r="AL22" s="328"/>
      <c r="AM22" s="328"/>
      <c r="AN22" s="328"/>
      <c r="AO22" s="113"/>
      <c r="AP22" s="328"/>
      <c r="AQ22" s="328"/>
      <c r="AR22" s="328"/>
      <c r="AS22" s="328"/>
      <c r="AT22" s="113"/>
      <c r="AU22" s="328"/>
      <c r="AV22" s="328"/>
      <c r="AW22" s="328"/>
      <c r="AX22" s="328"/>
      <c r="AY22" s="113"/>
      <c r="AZ22" s="328"/>
      <c r="BA22" s="328"/>
      <c r="BB22" s="328"/>
      <c r="BC22" s="328"/>
      <c r="BD22" s="113"/>
      <c r="BE22" s="328"/>
      <c r="BF22" s="328"/>
      <c r="BG22" s="328"/>
      <c r="BH22" s="328"/>
      <c r="BI22" s="113"/>
      <c r="BJ22" s="328"/>
      <c r="BK22" s="328"/>
      <c r="BL22" s="328"/>
      <c r="BM22" s="328"/>
      <c r="BN22" s="113"/>
      <c r="BO22" s="328"/>
      <c r="BP22" s="328"/>
      <c r="BQ22" s="328"/>
      <c r="BR22" s="328"/>
      <c r="BS22" s="113"/>
      <c r="BT22" s="328"/>
      <c r="BU22" s="328"/>
    </row>
    <row r="23" spans="1:73" ht="12.75">
      <c r="A23" s="252" t="s">
        <v>84</v>
      </c>
      <c r="B23" s="49"/>
      <c r="C23" s="49"/>
      <c r="D23" s="49"/>
      <c r="E23" s="49"/>
      <c r="F23" s="113"/>
      <c r="G23" s="49"/>
      <c r="H23" s="49"/>
      <c r="I23" s="49"/>
      <c r="J23" s="49"/>
      <c r="K23" s="113"/>
      <c r="L23" s="49"/>
      <c r="M23" s="49"/>
      <c r="N23" s="49"/>
      <c r="O23" s="49"/>
      <c r="P23" s="113"/>
      <c r="U23" s="113"/>
      <c r="Y23" s="34"/>
      <c r="Z23" s="113"/>
      <c r="AA23" s="230"/>
      <c r="AB23" s="328"/>
      <c r="AC23" s="328"/>
      <c r="AD23" s="328"/>
      <c r="AE23" s="113"/>
      <c r="AF23" s="328"/>
      <c r="AG23" s="328"/>
      <c r="AH23" s="328"/>
      <c r="AI23" s="328"/>
      <c r="AJ23" s="113"/>
      <c r="AK23" s="328"/>
      <c r="AL23" s="328"/>
      <c r="AM23" s="328"/>
      <c r="AN23" s="328"/>
      <c r="AO23" s="113"/>
      <c r="AP23" s="328"/>
      <c r="AQ23" s="328"/>
      <c r="AR23" s="328"/>
      <c r="AS23" s="328"/>
      <c r="AT23" s="113"/>
      <c r="AU23" s="328"/>
      <c r="AV23" s="328"/>
      <c r="AW23" s="328"/>
      <c r="AX23" s="328"/>
      <c r="AY23" s="113"/>
      <c r="AZ23" s="331"/>
      <c r="BA23" s="331"/>
      <c r="BB23" s="331"/>
      <c r="BC23" s="331"/>
      <c r="BD23" s="113"/>
      <c r="BE23" s="331"/>
      <c r="BF23" s="331"/>
      <c r="BG23" s="331"/>
      <c r="BH23" s="331"/>
      <c r="BI23" s="113"/>
      <c r="BJ23" s="331"/>
      <c r="BK23" s="331"/>
      <c r="BL23" s="331"/>
      <c r="BM23" s="331"/>
      <c r="BN23" s="113"/>
      <c r="BO23" s="331"/>
      <c r="BP23" s="331"/>
      <c r="BQ23" s="331"/>
      <c r="BR23" s="331"/>
      <c r="BS23" s="113"/>
      <c r="BT23" s="331"/>
      <c r="BU23" s="331"/>
    </row>
    <row r="24" spans="1:73" ht="12.75" outlineLevel="1">
      <c r="A24" s="253" t="s">
        <v>85</v>
      </c>
      <c r="B24" s="49">
        <v>9545</v>
      </c>
      <c r="C24" s="49">
        <v>10970.9</v>
      </c>
      <c r="D24" s="49">
        <v>11076.3</v>
      </c>
      <c r="E24" s="49">
        <v>11415.9</v>
      </c>
      <c r="F24" s="113">
        <v>43264</v>
      </c>
      <c r="G24" s="49">
        <v>12666.6</v>
      </c>
      <c r="H24" s="49">
        <v>14288.2</v>
      </c>
      <c r="I24" s="49">
        <v>15507</v>
      </c>
      <c r="J24" s="49">
        <v>16992.599999999999</v>
      </c>
      <c r="K24" s="113">
        <v>59454.400000000001</v>
      </c>
      <c r="L24" s="49">
        <v>18583</v>
      </c>
      <c r="M24" s="49">
        <v>19211</v>
      </c>
      <c r="N24" s="49">
        <v>20912.400000000001</v>
      </c>
      <c r="O24" s="49">
        <v>21646</v>
      </c>
      <c r="P24" s="113">
        <v>80352.5</v>
      </c>
      <c r="Q24" s="49">
        <v>24005.9</v>
      </c>
      <c r="R24" s="49">
        <v>25662.7</v>
      </c>
      <c r="S24" s="49">
        <v>26446.1</v>
      </c>
      <c r="T24" s="49">
        <v>25794.1</v>
      </c>
      <c r="U24" s="113">
        <v>101908.8</v>
      </c>
      <c r="V24" s="49">
        <v>28341.5</v>
      </c>
      <c r="W24" s="49">
        <v>29725</v>
      </c>
      <c r="X24" s="49">
        <v>31139.8</v>
      </c>
      <c r="Y24" s="49">
        <v>28957</v>
      </c>
      <c r="Z24" s="113">
        <v>118164</v>
      </c>
      <c r="AA24" s="49">
        <v>32241.8</v>
      </c>
      <c r="AB24" s="49">
        <v>32270.799999999999</v>
      </c>
      <c r="AC24" s="49">
        <v>35207.4</v>
      </c>
      <c r="AD24" s="49">
        <v>34946.199999999997</v>
      </c>
      <c r="AE24" s="113">
        <v>134666.20000000001</v>
      </c>
      <c r="AF24" s="49">
        <v>37530</v>
      </c>
      <c r="AG24" s="49">
        <v>38750</v>
      </c>
      <c r="AH24" s="49">
        <v>38390</v>
      </c>
      <c r="AI24" s="49">
        <v>39530</v>
      </c>
      <c r="AJ24" s="113">
        <v>154200</v>
      </c>
      <c r="AK24" s="49">
        <v>40310</v>
      </c>
      <c r="AL24" s="49">
        <v>40660</v>
      </c>
      <c r="AM24" s="49">
        <v>39020</v>
      </c>
      <c r="AN24" s="49">
        <v>40470</v>
      </c>
      <c r="AO24" s="113">
        <v>160460</v>
      </c>
      <c r="AP24" s="49">
        <v>41920</v>
      </c>
      <c r="AQ24" s="49">
        <v>43480</v>
      </c>
      <c r="AR24" s="49">
        <v>45500</v>
      </c>
      <c r="AS24" s="49">
        <v>46020</v>
      </c>
      <c r="AT24" s="113">
        <v>176920</v>
      </c>
      <c r="AU24" s="49">
        <v>48060</v>
      </c>
      <c r="AV24" s="49">
        <v>50500</v>
      </c>
      <c r="AW24" s="49">
        <v>50370</v>
      </c>
      <c r="AX24" s="49">
        <v>54070</v>
      </c>
      <c r="AY24" s="113">
        <v>203000</v>
      </c>
      <c r="AZ24" s="49">
        <v>47250</v>
      </c>
      <c r="BA24" s="49">
        <v>47960</v>
      </c>
      <c r="BB24" s="49">
        <v>52640</v>
      </c>
      <c r="BC24" s="49">
        <v>50830</v>
      </c>
      <c r="BD24" s="113">
        <v>198680</v>
      </c>
      <c r="BE24" s="49">
        <v>54920</v>
      </c>
      <c r="BF24" s="49">
        <v>57610</v>
      </c>
      <c r="BG24" s="49">
        <v>60060</v>
      </c>
      <c r="BH24" s="49">
        <v>61600</v>
      </c>
      <c r="BI24" s="113">
        <v>234190</v>
      </c>
      <c r="BJ24" s="49">
        <v>66410</v>
      </c>
      <c r="BK24" s="49">
        <v>69760</v>
      </c>
      <c r="BL24" s="49">
        <v>72730</v>
      </c>
      <c r="BM24" s="49">
        <v>74850</v>
      </c>
      <c r="BN24" s="113">
        <v>283750</v>
      </c>
      <c r="BO24" s="49">
        <v>78500</v>
      </c>
      <c r="BP24" s="49">
        <v>77560</v>
      </c>
      <c r="BQ24" s="49">
        <v>77720</v>
      </c>
      <c r="BR24" s="49">
        <v>75100</v>
      </c>
      <c r="BS24" s="113">
        <v>308880</v>
      </c>
      <c r="BT24" s="49">
        <v>76310</v>
      </c>
      <c r="BU24" s="49">
        <v>73870</v>
      </c>
    </row>
    <row r="25" spans="1:73" ht="12.75" outlineLevel="1">
      <c r="A25" s="253" t="s">
        <v>74</v>
      </c>
      <c r="B25" s="49">
        <v>379</v>
      </c>
      <c r="C25" s="49">
        <v>478</v>
      </c>
      <c r="D25" s="49">
        <v>482</v>
      </c>
      <c r="E25" s="49">
        <v>502</v>
      </c>
      <c r="F25" s="113">
        <v>1841</v>
      </c>
      <c r="G25" s="49">
        <v>562.20000000000005</v>
      </c>
      <c r="H25" s="49">
        <v>664.7</v>
      </c>
      <c r="I25" s="49">
        <v>642.1</v>
      </c>
      <c r="J25" s="49">
        <v>659.7</v>
      </c>
      <c r="K25" s="113">
        <v>2528.6</v>
      </c>
      <c r="L25" s="49">
        <v>808.7</v>
      </c>
      <c r="M25" s="49">
        <v>914.8</v>
      </c>
      <c r="N25" s="49">
        <v>764.2</v>
      </c>
      <c r="O25" s="49">
        <v>673</v>
      </c>
      <c r="P25" s="113">
        <v>3160.6</v>
      </c>
      <c r="Q25" s="49">
        <v>766.5</v>
      </c>
      <c r="R25" s="49">
        <v>908.5</v>
      </c>
      <c r="S25" s="49">
        <v>433.8</v>
      </c>
      <c r="T25" s="49">
        <v>1718</v>
      </c>
      <c r="U25" s="113">
        <v>3826.8</v>
      </c>
      <c r="V25" s="49">
        <v>1242</v>
      </c>
      <c r="W25" s="49">
        <v>1245.5</v>
      </c>
      <c r="X25" s="49">
        <v>1290.3</v>
      </c>
      <c r="Y25" s="304">
        <v>1502</v>
      </c>
      <c r="Z25" s="113">
        <v>5280</v>
      </c>
      <c r="AA25" s="49">
        <v>1204.5999999999999</v>
      </c>
      <c r="AB25" s="49">
        <v>1466.1</v>
      </c>
      <c r="AC25" s="49">
        <v>1213.0999999999999</v>
      </c>
      <c r="AD25" s="49">
        <v>2015.3</v>
      </c>
      <c r="AE25" s="113">
        <v>5898.9</v>
      </c>
      <c r="AF25" s="49">
        <v>1530</v>
      </c>
      <c r="AG25" s="49">
        <v>850</v>
      </c>
      <c r="AH25" s="49">
        <v>1230</v>
      </c>
      <c r="AI25" s="49">
        <v>1480</v>
      </c>
      <c r="AJ25" s="113">
        <v>5090</v>
      </c>
      <c r="AK25" s="49">
        <v>1580</v>
      </c>
      <c r="AL25" s="49">
        <v>1300</v>
      </c>
      <c r="AM25" s="49">
        <v>1460</v>
      </c>
      <c r="AN25" s="49">
        <v>1250</v>
      </c>
      <c r="AO25" s="113">
        <v>5590</v>
      </c>
      <c r="AP25" s="49">
        <v>1410</v>
      </c>
      <c r="AQ25" s="49">
        <v>1860</v>
      </c>
      <c r="AR25" s="49">
        <v>1400</v>
      </c>
      <c r="AS25" s="49">
        <v>1770</v>
      </c>
      <c r="AT25" s="113">
        <v>6440</v>
      </c>
      <c r="AU25" s="49">
        <v>800</v>
      </c>
      <c r="AV25" s="49">
        <v>1310</v>
      </c>
      <c r="AW25" s="49">
        <v>1270</v>
      </c>
      <c r="AX25" s="49">
        <v>990</v>
      </c>
      <c r="AY25" s="113">
        <v>4370</v>
      </c>
      <c r="AZ25" s="49">
        <v>1080</v>
      </c>
      <c r="BA25" s="49">
        <v>1520</v>
      </c>
      <c r="BB25" s="49">
        <v>1440</v>
      </c>
      <c r="BC25" s="49">
        <v>1650</v>
      </c>
      <c r="BD25" s="113">
        <v>5690</v>
      </c>
      <c r="BE25" s="49">
        <v>1530</v>
      </c>
      <c r="BF25" s="49">
        <v>1510</v>
      </c>
      <c r="BG25" s="49">
        <v>1420</v>
      </c>
      <c r="BH25" s="49">
        <v>1690</v>
      </c>
      <c r="BI25" s="113">
        <v>6150</v>
      </c>
      <c r="BJ25" s="49">
        <v>1840</v>
      </c>
      <c r="BK25" s="49">
        <v>1820</v>
      </c>
      <c r="BL25" s="49">
        <v>1320</v>
      </c>
      <c r="BM25" s="49">
        <v>1950</v>
      </c>
      <c r="BN25" s="113">
        <v>6930</v>
      </c>
      <c r="BO25" s="49">
        <v>1940</v>
      </c>
      <c r="BP25" s="49">
        <v>2120</v>
      </c>
      <c r="BQ25" s="49">
        <v>2510</v>
      </c>
      <c r="BR25" s="49">
        <v>1770</v>
      </c>
      <c r="BS25" s="113">
        <v>8340</v>
      </c>
      <c r="BT25" s="49">
        <v>1450</v>
      </c>
      <c r="BU25" s="49">
        <v>1820</v>
      </c>
    </row>
    <row r="26" spans="1:73" ht="12.75" outlineLevel="1">
      <c r="A26" s="253" t="s">
        <v>86</v>
      </c>
      <c r="B26" s="49">
        <v>-101</v>
      </c>
      <c r="C26" s="49">
        <v>-231</v>
      </c>
      <c r="D26" s="49">
        <v>-316</v>
      </c>
      <c r="E26" s="49">
        <v>-75</v>
      </c>
      <c r="F26" s="113">
        <v>-724</v>
      </c>
      <c r="G26" s="49">
        <v>78.400000000000006</v>
      </c>
      <c r="H26" s="49">
        <v>-32.4</v>
      </c>
      <c r="I26" s="49">
        <v>96.6</v>
      </c>
      <c r="J26" s="49">
        <v>116.5</v>
      </c>
      <c r="K26" s="113">
        <v>259.2</v>
      </c>
      <c r="L26" s="49">
        <v>202.8</v>
      </c>
      <c r="M26" s="49">
        <v>111.3</v>
      </c>
      <c r="N26" s="49">
        <v>108.6</v>
      </c>
      <c r="O26" s="49">
        <v>136.4</v>
      </c>
      <c r="P26" s="113">
        <v>559</v>
      </c>
      <c r="Q26" s="49">
        <v>205.7</v>
      </c>
      <c r="R26" s="49">
        <v>302.10000000000002</v>
      </c>
      <c r="S26" s="49">
        <v>255.3</v>
      </c>
      <c r="T26" s="49">
        <v>189.8</v>
      </c>
      <c r="U26" s="113">
        <v>952.9</v>
      </c>
      <c r="V26" s="49">
        <v>374</v>
      </c>
      <c r="W26" s="49">
        <v>486.7</v>
      </c>
      <c r="X26" s="49">
        <v>390.4</v>
      </c>
      <c r="Y26" s="304">
        <v>353</v>
      </c>
      <c r="Z26" s="113">
        <v>1605</v>
      </c>
      <c r="AA26" s="49">
        <v>394.7</v>
      </c>
      <c r="AB26" s="49">
        <v>358.8</v>
      </c>
      <c r="AC26" s="49">
        <v>241</v>
      </c>
      <c r="AD26" s="49">
        <v>352.2</v>
      </c>
      <c r="AE26" s="113">
        <v>1346.7</v>
      </c>
      <c r="AF26" s="49">
        <v>490</v>
      </c>
      <c r="AG26" s="49">
        <v>140</v>
      </c>
      <c r="AH26" s="49">
        <v>330</v>
      </c>
      <c r="AI26" s="49">
        <v>300</v>
      </c>
      <c r="AJ26" s="113">
        <v>1260</v>
      </c>
      <c r="AK26" s="49">
        <v>320</v>
      </c>
      <c r="AL26" s="49">
        <v>480</v>
      </c>
      <c r="AM26" s="49">
        <v>660</v>
      </c>
      <c r="AN26" s="49">
        <v>620</v>
      </c>
      <c r="AO26" s="113">
        <v>2080</v>
      </c>
      <c r="AP26" s="49">
        <v>480</v>
      </c>
      <c r="AQ26" s="49">
        <v>500</v>
      </c>
      <c r="AR26" s="49">
        <v>350</v>
      </c>
      <c r="AS26" s="49">
        <v>540</v>
      </c>
      <c r="AT26" s="113">
        <v>1870</v>
      </c>
      <c r="AU26" s="49">
        <v>500</v>
      </c>
      <c r="AV26" s="49">
        <v>380</v>
      </c>
      <c r="AW26" s="49">
        <v>170</v>
      </c>
      <c r="AX26" s="49">
        <v>390</v>
      </c>
      <c r="AY26" s="113">
        <v>1440</v>
      </c>
      <c r="AZ26" s="49">
        <v>530</v>
      </c>
      <c r="BA26" s="49">
        <v>770</v>
      </c>
      <c r="BB26" s="49">
        <v>280</v>
      </c>
      <c r="BC26" s="49">
        <v>430</v>
      </c>
      <c r="BD26" s="113">
        <v>2010</v>
      </c>
      <c r="BE26" s="49">
        <v>410</v>
      </c>
      <c r="BF26" s="49">
        <v>350</v>
      </c>
      <c r="BG26" s="49">
        <v>420</v>
      </c>
      <c r="BH26" s="49">
        <v>170</v>
      </c>
      <c r="BI26" s="113">
        <v>1350</v>
      </c>
      <c r="BJ26" s="49">
        <v>150</v>
      </c>
      <c r="BK26" s="49">
        <v>400</v>
      </c>
      <c r="BL26" s="49">
        <v>430</v>
      </c>
      <c r="BM26" s="49">
        <v>410</v>
      </c>
      <c r="BN26" s="113">
        <v>1390</v>
      </c>
      <c r="BO26" s="49">
        <v>180</v>
      </c>
      <c r="BP26" s="49">
        <v>320</v>
      </c>
      <c r="BQ26" s="49">
        <v>220</v>
      </c>
      <c r="BR26" s="49">
        <v>420</v>
      </c>
      <c r="BS26" s="113">
        <v>1140</v>
      </c>
      <c r="BT26" s="49">
        <v>430</v>
      </c>
      <c r="BU26" s="49">
        <v>190</v>
      </c>
    </row>
    <row r="27" spans="1:73" ht="12.75" outlineLevel="1">
      <c r="A27" s="253" t="s">
        <v>76</v>
      </c>
      <c r="B27" s="49">
        <v>474</v>
      </c>
      <c r="C27" s="49">
        <v>508.5</v>
      </c>
      <c r="D27" s="49">
        <v>604</v>
      </c>
      <c r="E27" s="49">
        <v>704</v>
      </c>
      <c r="F27" s="113">
        <v>2276</v>
      </c>
      <c r="G27" s="49">
        <v>665</v>
      </c>
      <c r="H27" s="49">
        <v>710.9</v>
      </c>
      <c r="I27" s="49">
        <v>942.7</v>
      </c>
      <c r="J27" s="49">
        <v>910.3</v>
      </c>
      <c r="K27" s="113">
        <v>3228.9</v>
      </c>
      <c r="L27" s="49">
        <v>906.9</v>
      </c>
      <c r="M27" s="49">
        <v>993.3</v>
      </c>
      <c r="N27" s="49">
        <v>1050.8</v>
      </c>
      <c r="O27" s="49">
        <v>1152.8</v>
      </c>
      <c r="P27" s="113">
        <v>4103.8999999999996</v>
      </c>
      <c r="Q27" s="49">
        <v>1095.5999999999999</v>
      </c>
      <c r="R27" s="49">
        <v>1056.8</v>
      </c>
      <c r="S27" s="49">
        <v>1254.5999999999999</v>
      </c>
      <c r="T27" s="49">
        <v>1254.8</v>
      </c>
      <c r="U27" s="113">
        <v>4661.8</v>
      </c>
      <c r="V27" s="49">
        <v>1912.8</v>
      </c>
      <c r="W27" s="49">
        <v>1269</v>
      </c>
      <c r="X27" s="49">
        <v>1291.8</v>
      </c>
      <c r="Y27" s="304">
        <v>1506</v>
      </c>
      <c r="Z27" s="113">
        <v>5980</v>
      </c>
      <c r="AA27" s="49">
        <v>1285.5999999999999</v>
      </c>
      <c r="AB27" s="49">
        <v>1344.2</v>
      </c>
      <c r="AC27" s="49">
        <v>1341.4</v>
      </c>
      <c r="AD27" s="49">
        <v>1401.3</v>
      </c>
      <c r="AE27" s="113">
        <v>5372.5</v>
      </c>
      <c r="AF27" s="49">
        <v>1320</v>
      </c>
      <c r="AG27" s="49">
        <v>1310</v>
      </c>
      <c r="AH27" s="49">
        <v>1320</v>
      </c>
      <c r="AI27" s="49">
        <v>1350</v>
      </c>
      <c r="AJ27" s="113">
        <v>5300</v>
      </c>
      <c r="AK27" s="49">
        <v>1210</v>
      </c>
      <c r="AL27" s="49">
        <v>1110</v>
      </c>
      <c r="AM27" s="49">
        <v>1060</v>
      </c>
      <c r="AN27" s="49">
        <v>1030</v>
      </c>
      <c r="AO27" s="113">
        <v>4410</v>
      </c>
      <c r="AP27" s="49">
        <v>950</v>
      </c>
      <c r="AQ27" s="49">
        <v>1020</v>
      </c>
      <c r="AR27" s="49">
        <v>1040</v>
      </c>
      <c r="AS27" s="49">
        <v>1050</v>
      </c>
      <c r="AT27" s="113">
        <v>4060</v>
      </c>
      <c r="AU27" s="49">
        <v>1980</v>
      </c>
      <c r="AV27" s="49">
        <v>2120</v>
      </c>
      <c r="AW27" s="49">
        <v>2100</v>
      </c>
      <c r="AX27" s="49">
        <v>2230</v>
      </c>
      <c r="AY27" s="113">
        <v>8430</v>
      </c>
      <c r="AZ27" s="49">
        <v>2490</v>
      </c>
      <c r="BA27" s="49">
        <v>2410</v>
      </c>
      <c r="BB27" s="49">
        <v>2450</v>
      </c>
      <c r="BC27" s="49">
        <v>2450</v>
      </c>
      <c r="BD27" s="113">
        <v>9800</v>
      </c>
      <c r="BE27" s="49">
        <v>2360</v>
      </c>
      <c r="BF27" s="49">
        <v>2410</v>
      </c>
      <c r="BG27" s="49">
        <v>2650</v>
      </c>
      <c r="BH27" s="49">
        <v>2940</v>
      </c>
      <c r="BI27" s="113">
        <v>10360</v>
      </c>
      <c r="BJ27" s="49">
        <v>2950</v>
      </c>
      <c r="BK27" s="49">
        <v>3010</v>
      </c>
      <c r="BL27" s="49">
        <v>3040</v>
      </c>
      <c r="BM27" s="49">
        <v>3030</v>
      </c>
      <c r="BN27" s="113">
        <v>12030</v>
      </c>
      <c r="BO27" s="49">
        <v>3000</v>
      </c>
      <c r="BP27" s="49">
        <v>2980</v>
      </c>
      <c r="BQ27" s="49">
        <v>2820</v>
      </c>
      <c r="BR27" s="49">
        <v>2840</v>
      </c>
      <c r="BS27" s="113">
        <v>11640</v>
      </c>
      <c r="BT27" s="49">
        <v>2800</v>
      </c>
      <c r="BU27" s="49">
        <v>2810</v>
      </c>
    </row>
    <row r="28" spans="1:73" ht="12.75" outlineLevel="1">
      <c r="A28" s="253" t="s">
        <v>79</v>
      </c>
      <c r="B28" s="49">
        <v>1386</v>
      </c>
      <c r="C28" s="49">
        <v>1292.5</v>
      </c>
      <c r="D28" s="49">
        <v>1643.5</v>
      </c>
      <c r="E28" s="49">
        <v>1623</v>
      </c>
      <c r="F28" s="113">
        <v>6002</v>
      </c>
      <c r="G28" s="49">
        <v>1684.9</v>
      </c>
      <c r="H28" s="49">
        <v>1732.4</v>
      </c>
      <c r="I28" s="49">
        <v>2124.3000000000002</v>
      </c>
      <c r="J28" s="49">
        <v>2055.1</v>
      </c>
      <c r="K28" s="113">
        <v>7596.6</v>
      </c>
      <c r="L28" s="49">
        <v>2164.5</v>
      </c>
      <c r="M28" s="49">
        <v>2378.6</v>
      </c>
      <c r="N28" s="49">
        <v>2534</v>
      </c>
      <c r="O28" s="49">
        <v>2717.7</v>
      </c>
      <c r="P28" s="113">
        <v>9794.9</v>
      </c>
      <c r="Q28" s="49">
        <v>2736.9</v>
      </c>
      <c r="R28" s="49">
        <v>2722.1</v>
      </c>
      <c r="S28" s="49">
        <v>2957.6</v>
      </c>
      <c r="T28" s="49">
        <v>2817.9</v>
      </c>
      <c r="U28" s="113">
        <v>11234.5</v>
      </c>
      <c r="V28" s="49">
        <v>2453.4</v>
      </c>
      <c r="W28" s="49">
        <v>2639.2</v>
      </c>
      <c r="X28" s="49">
        <v>2737.5</v>
      </c>
      <c r="Y28" s="304">
        <v>2345</v>
      </c>
      <c r="Z28" s="113">
        <v>10175</v>
      </c>
      <c r="AA28" s="49">
        <v>2929.1</v>
      </c>
      <c r="AB28" s="49">
        <v>3034.6</v>
      </c>
      <c r="AC28" s="49">
        <v>3127.9</v>
      </c>
      <c r="AD28" s="49">
        <v>3312.4</v>
      </c>
      <c r="AE28" s="113">
        <v>12404</v>
      </c>
      <c r="AF28" s="49">
        <v>3400</v>
      </c>
      <c r="AG28" s="49">
        <v>3420</v>
      </c>
      <c r="AH28" s="49">
        <v>3440</v>
      </c>
      <c r="AI28" s="49">
        <v>3590</v>
      </c>
      <c r="AJ28" s="113">
        <v>13850</v>
      </c>
      <c r="AK28" s="49">
        <v>3350</v>
      </c>
      <c r="AL28" s="49">
        <v>3170</v>
      </c>
      <c r="AM28" s="49">
        <v>3220</v>
      </c>
      <c r="AN28" s="49">
        <v>3170</v>
      </c>
      <c r="AO28" s="113">
        <v>12910</v>
      </c>
      <c r="AP28" s="49">
        <v>3110</v>
      </c>
      <c r="AQ28" s="49">
        <v>3170</v>
      </c>
      <c r="AR28" s="49">
        <v>3200</v>
      </c>
      <c r="AS28" s="49">
        <v>3300</v>
      </c>
      <c r="AT28" s="113">
        <v>12780</v>
      </c>
      <c r="AU28" s="49">
        <v>2280</v>
      </c>
      <c r="AV28" s="49">
        <v>2320</v>
      </c>
      <c r="AW28" s="49">
        <v>2210</v>
      </c>
      <c r="AX28" s="49">
        <v>2250</v>
      </c>
      <c r="AY28" s="113">
        <v>9060</v>
      </c>
      <c r="AZ28" s="49">
        <v>2040</v>
      </c>
      <c r="BA28" s="49">
        <v>1730</v>
      </c>
      <c r="BB28" s="49">
        <v>1580</v>
      </c>
      <c r="BC28" s="49">
        <v>1940</v>
      </c>
      <c r="BD28" s="113">
        <v>7290</v>
      </c>
      <c r="BE28" s="49">
        <v>1820</v>
      </c>
      <c r="BF28" s="49">
        <v>1770</v>
      </c>
      <c r="BG28" s="49">
        <v>2120</v>
      </c>
      <c r="BH28" s="49">
        <v>2140</v>
      </c>
      <c r="BI28" s="113">
        <v>7850</v>
      </c>
      <c r="BJ28" s="49">
        <v>2210</v>
      </c>
      <c r="BK28" s="49">
        <v>2410</v>
      </c>
      <c r="BL28" s="49">
        <v>2650</v>
      </c>
      <c r="BM28" s="49">
        <v>2760</v>
      </c>
      <c r="BN28" s="113">
        <v>10030</v>
      </c>
      <c r="BO28" s="49">
        <v>2860</v>
      </c>
      <c r="BP28" s="49">
        <v>2800</v>
      </c>
      <c r="BQ28" s="49">
        <v>3070</v>
      </c>
      <c r="BR28" s="49">
        <v>3010</v>
      </c>
      <c r="BS28" s="113">
        <v>11740</v>
      </c>
      <c r="BT28" s="49">
        <v>3110</v>
      </c>
      <c r="BU28" s="49">
        <v>3300</v>
      </c>
    </row>
    <row r="29" spans="1:73" ht="12.75" outlineLevel="1">
      <c r="A29" s="253" t="s">
        <v>77</v>
      </c>
      <c r="B29" s="49">
        <v>732</v>
      </c>
      <c r="C29" s="49">
        <v>702.5</v>
      </c>
      <c r="D29" s="49">
        <v>885</v>
      </c>
      <c r="E29" s="49">
        <v>1094</v>
      </c>
      <c r="F29" s="113">
        <v>3419</v>
      </c>
      <c r="G29" s="49">
        <v>1087.5999999999999</v>
      </c>
      <c r="H29" s="49">
        <v>1289.3</v>
      </c>
      <c r="I29" s="49">
        <v>1184.0999999999999</v>
      </c>
      <c r="J29" s="49">
        <v>1463</v>
      </c>
      <c r="K29" s="113">
        <v>5024</v>
      </c>
      <c r="L29" s="49">
        <v>1737.9</v>
      </c>
      <c r="M29" s="49">
        <v>1824.9</v>
      </c>
      <c r="N29" s="49">
        <v>1835.1</v>
      </c>
      <c r="O29" s="49">
        <v>1953.1</v>
      </c>
      <c r="P29" s="113">
        <v>7351</v>
      </c>
      <c r="Q29" s="49">
        <v>2117.3000000000002</v>
      </c>
      <c r="R29" s="49">
        <v>2312.9</v>
      </c>
      <c r="S29" s="49">
        <v>2771.3</v>
      </c>
      <c r="T29" s="49">
        <v>2569.3000000000002</v>
      </c>
      <c r="U29" s="113">
        <v>9770.9</v>
      </c>
      <c r="V29" s="49">
        <v>2334.8000000000002</v>
      </c>
      <c r="W29" s="49">
        <v>2447</v>
      </c>
      <c r="X29" s="49">
        <v>2437.1</v>
      </c>
      <c r="Y29" s="304">
        <v>2234</v>
      </c>
      <c r="Z29" s="113">
        <v>9452</v>
      </c>
      <c r="AA29" s="49">
        <v>2510.8000000000002</v>
      </c>
      <c r="AB29" s="49">
        <v>2591.6</v>
      </c>
      <c r="AC29" s="49">
        <v>2640.6</v>
      </c>
      <c r="AD29" s="49">
        <v>2887.1</v>
      </c>
      <c r="AE29" s="113">
        <v>10630</v>
      </c>
      <c r="AF29" s="49">
        <v>2730</v>
      </c>
      <c r="AG29" s="49">
        <v>2480</v>
      </c>
      <c r="AH29" s="49">
        <v>2070</v>
      </c>
      <c r="AI29" s="49">
        <v>2600</v>
      </c>
      <c r="AJ29" s="113">
        <v>9880</v>
      </c>
      <c r="AK29" s="49">
        <v>2650</v>
      </c>
      <c r="AL29" s="49">
        <v>2210</v>
      </c>
      <c r="AM29" s="49">
        <v>2230</v>
      </c>
      <c r="AN29" s="49">
        <v>2320</v>
      </c>
      <c r="AO29" s="113">
        <v>9410</v>
      </c>
      <c r="AP29" s="49">
        <v>2570</v>
      </c>
      <c r="AQ29" s="49">
        <v>2980</v>
      </c>
      <c r="AR29" s="49">
        <v>2940</v>
      </c>
      <c r="AS29" s="49">
        <v>2910</v>
      </c>
      <c r="AT29" s="113">
        <v>11400</v>
      </c>
      <c r="AU29" s="49">
        <v>3320</v>
      </c>
      <c r="AV29" s="49">
        <v>2210</v>
      </c>
      <c r="AW29" s="49">
        <v>2560</v>
      </c>
      <c r="AX29" s="49">
        <v>1950</v>
      </c>
      <c r="AY29" s="113">
        <v>10040</v>
      </c>
      <c r="AZ29" s="49">
        <v>520</v>
      </c>
      <c r="BA29" s="49">
        <v>640</v>
      </c>
      <c r="BB29" s="49">
        <v>390</v>
      </c>
      <c r="BC29" s="49">
        <v>430</v>
      </c>
      <c r="BD29" s="113">
        <v>1980</v>
      </c>
      <c r="BE29" s="49">
        <v>690</v>
      </c>
      <c r="BF29" s="49">
        <v>860</v>
      </c>
      <c r="BG29" s="49">
        <v>510</v>
      </c>
      <c r="BH29" s="49">
        <v>880</v>
      </c>
      <c r="BI29" s="113">
        <v>2940</v>
      </c>
      <c r="BJ29" s="49">
        <v>1300</v>
      </c>
      <c r="BK29" s="49">
        <v>1770</v>
      </c>
      <c r="BL29" s="49">
        <v>2750</v>
      </c>
      <c r="BM29" s="49">
        <v>2790</v>
      </c>
      <c r="BN29" s="113">
        <v>8610</v>
      </c>
      <c r="BO29" s="49">
        <v>3000</v>
      </c>
      <c r="BP29" s="49">
        <v>1780</v>
      </c>
      <c r="BQ29" s="49">
        <v>1990</v>
      </c>
      <c r="BR29" s="49">
        <v>2360</v>
      </c>
      <c r="BS29" s="113">
        <v>9130</v>
      </c>
      <c r="BT29" s="49">
        <v>2280</v>
      </c>
      <c r="BU29" s="49">
        <v>2030</v>
      </c>
    </row>
    <row r="30" spans="1:73" ht="12.75" outlineLevel="1">
      <c r="A30" s="253" t="s">
        <v>78</v>
      </c>
      <c r="B30" s="49">
        <v>320</v>
      </c>
      <c r="C30" s="49">
        <v>326</v>
      </c>
      <c r="D30" s="49">
        <v>378</v>
      </c>
      <c r="E30" s="49">
        <v>396</v>
      </c>
      <c r="F30" s="113">
        <v>1420</v>
      </c>
      <c r="G30" s="49">
        <v>464.7</v>
      </c>
      <c r="H30" s="49">
        <v>438.4</v>
      </c>
      <c r="I30" s="49">
        <v>480</v>
      </c>
      <c r="J30" s="49">
        <v>451.5</v>
      </c>
      <c r="K30" s="113">
        <v>1834.6</v>
      </c>
      <c r="L30" s="49">
        <v>582.6</v>
      </c>
      <c r="M30" s="49">
        <v>572.5</v>
      </c>
      <c r="N30" s="49">
        <v>614.4</v>
      </c>
      <c r="O30" s="49">
        <v>559.79999999999995</v>
      </c>
      <c r="P30" s="113">
        <v>2329.3000000000002</v>
      </c>
      <c r="Q30" s="49">
        <v>637.20000000000005</v>
      </c>
      <c r="R30" s="49">
        <v>714.1</v>
      </c>
      <c r="S30" s="49">
        <v>743.9</v>
      </c>
      <c r="T30" s="49">
        <v>719.9</v>
      </c>
      <c r="U30" s="113">
        <v>2815.1</v>
      </c>
      <c r="V30" s="49">
        <v>778.6</v>
      </c>
      <c r="W30" s="49">
        <v>784.2</v>
      </c>
      <c r="X30" s="49">
        <v>754.4</v>
      </c>
      <c r="Y30" s="304">
        <v>728</v>
      </c>
      <c r="Z30" s="113">
        <v>3045</v>
      </c>
      <c r="AA30" s="49">
        <v>713.6</v>
      </c>
      <c r="AB30" s="49">
        <v>770.4</v>
      </c>
      <c r="AC30" s="49">
        <v>741.2</v>
      </c>
      <c r="AD30" s="49">
        <v>674.6</v>
      </c>
      <c r="AE30" s="113">
        <v>2899.8</v>
      </c>
      <c r="AF30" s="49">
        <v>780</v>
      </c>
      <c r="AG30" s="49">
        <v>720</v>
      </c>
      <c r="AH30" s="49">
        <v>770</v>
      </c>
      <c r="AI30" s="49">
        <v>640</v>
      </c>
      <c r="AJ30" s="113">
        <v>2910</v>
      </c>
      <c r="AK30" s="49">
        <v>780</v>
      </c>
      <c r="AL30" s="49">
        <v>740</v>
      </c>
      <c r="AM30" s="49">
        <v>700</v>
      </c>
      <c r="AN30" s="49">
        <v>470</v>
      </c>
      <c r="AO30" s="113">
        <v>2690</v>
      </c>
      <c r="AP30" s="49">
        <v>790</v>
      </c>
      <c r="AQ30" s="49">
        <v>900</v>
      </c>
      <c r="AR30" s="49">
        <v>840</v>
      </c>
      <c r="AS30" s="49">
        <v>850</v>
      </c>
      <c r="AT30" s="113">
        <v>3380</v>
      </c>
      <c r="AU30" s="49">
        <v>870</v>
      </c>
      <c r="AV30" s="49">
        <v>890</v>
      </c>
      <c r="AW30" s="49">
        <v>850</v>
      </c>
      <c r="AX30" s="49">
        <v>990</v>
      </c>
      <c r="AY30" s="113">
        <v>3600</v>
      </c>
      <c r="AZ30" s="49">
        <v>1290</v>
      </c>
      <c r="BA30" s="49">
        <v>1210</v>
      </c>
      <c r="BB30" s="49">
        <v>960</v>
      </c>
      <c r="BC30" s="49">
        <v>1160</v>
      </c>
      <c r="BD30" s="113">
        <v>4620</v>
      </c>
      <c r="BE30" s="49">
        <v>1260</v>
      </c>
      <c r="BF30" s="49">
        <v>1070</v>
      </c>
      <c r="BG30" s="49">
        <v>1350</v>
      </c>
      <c r="BH30" s="49">
        <v>1460</v>
      </c>
      <c r="BI30" s="113">
        <v>5140</v>
      </c>
      <c r="BJ30" s="49">
        <v>1380</v>
      </c>
      <c r="BK30" s="49">
        <v>1670</v>
      </c>
      <c r="BL30" s="49">
        <v>2260</v>
      </c>
      <c r="BM30" s="49">
        <v>2140</v>
      </c>
      <c r="BN30" s="113">
        <v>7450</v>
      </c>
      <c r="BO30" s="49">
        <v>2100</v>
      </c>
      <c r="BP30" s="49">
        <v>1760</v>
      </c>
      <c r="BQ30" s="49">
        <v>2100</v>
      </c>
      <c r="BR30" s="49">
        <v>1920</v>
      </c>
      <c r="BS30" s="113">
        <v>7880</v>
      </c>
      <c r="BT30" s="49">
        <v>1770</v>
      </c>
      <c r="BU30" s="49">
        <v>1980</v>
      </c>
    </row>
    <row r="31" spans="1:73" ht="12.75" outlineLevel="1">
      <c r="A31" s="253" t="s">
        <v>159</v>
      </c>
      <c r="B31" s="49">
        <v>1624</v>
      </c>
      <c r="C31" s="49">
        <v>1594.5</v>
      </c>
      <c r="D31" s="49">
        <v>1808.2</v>
      </c>
      <c r="E31" s="49">
        <v>1719</v>
      </c>
      <c r="F31" s="113">
        <v>6671</v>
      </c>
      <c r="G31" s="49">
        <v>2325.1000000000004</v>
      </c>
      <c r="H31" s="49">
        <v>1984.7000000000003</v>
      </c>
      <c r="I31" s="49">
        <v>2480.6999999999998</v>
      </c>
      <c r="J31" s="49">
        <v>2492.1999999999998</v>
      </c>
      <c r="K31" s="113">
        <v>9282.5999999999985</v>
      </c>
      <c r="L31" s="49">
        <v>2791.2999999999997</v>
      </c>
      <c r="M31" s="49">
        <v>3035.3</v>
      </c>
      <c r="N31" s="49">
        <v>2862.7</v>
      </c>
      <c r="O31" s="49">
        <v>4286.5</v>
      </c>
      <c r="P31" s="113">
        <v>12975.900000000001</v>
      </c>
      <c r="Q31" s="162">
        <v>2978.9</v>
      </c>
      <c r="R31" s="162">
        <v>3749.3999999999996</v>
      </c>
      <c r="S31" s="162">
        <v>4473.5</v>
      </c>
      <c r="T31" s="162">
        <v>2996.8</v>
      </c>
      <c r="U31" s="113">
        <v>14198.599999999999</v>
      </c>
      <c r="V31" s="254">
        <v>3091.9</v>
      </c>
      <c r="W31" s="254">
        <v>3220.8999999999996</v>
      </c>
      <c r="X31" s="254">
        <v>3569.3999999999996</v>
      </c>
      <c r="Y31" s="305">
        <v>3375</v>
      </c>
      <c r="Z31" s="113">
        <v>13256</v>
      </c>
      <c r="AA31" s="254">
        <v>3237.3999999999996</v>
      </c>
      <c r="AB31" s="263">
        <v>4781.7</v>
      </c>
      <c r="AC31" s="263">
        <v>4171.3999999999996</v>
      </c>
      <c r="AD31" s="263">
        <v>4155.8350601259554</v>
      </c>
      <c r="AE31" s="113">
        <v>16346.402169496032</v>
      </c>
      <c r="AF31" s="263">
        <v>3780</v>
      </c>
      <c r="AG31" s="263">
        <v>3660</v>
      </c>
      <c r="AH31" s="263">
        <v>3690</v>
      </c>
      <c r="AI31" s="263">
        <v>3930</v>
      </c>
      <c r="AJ31" s="113">
        <v>15060</v>
      </c>
      <c r="AK31" s="263">
        <v>3590</v>
      </c>
      <c r="AL31" s="263">
        <v>3030</v>
      </c>
      <c r="AM31" s="263">
        <v>4260</v>
      </c>
      <c r="AN31" s="263">
        <v>4710</v>
      </c>
      <c r="AO31" s="113">
        <v>15590</v>
      </c>
      <c r="AP31" s="263">
        <v>4770</v>
      </c>
      <c r="AQ31" s="263">
        <v>4920</v>
      </c>
      <c r="AR31" s="263">
        <v>5120</v>
      </c>
      <c r="AS31" s="263">
        <v>6890</v>
      </c>
      <c r="AT31" s="113">
        <v>21700</v>
      </c>
      <c r="AU31" s="263">
        <v>4500</v>
      </c>
      <c r="AV31" s="263">
        <v>5800</v>
      </c>
      <c r="AW31" s="263">
        <v>5580</v>
      </c>
      <c r="AX31" s="263">
        <v>4650</v>
      </c>
      <c r="AY31" s="113">
        <v>20530</v>
      </c>
      <c r="AZ31" s="263">
        <v>5400</v>
      </c>
      <c r="BA31" s="263">
        <v>2810</v>
      </c>
      <c r="BB31" s="263">
        <v>3300</v>
      </c>
      <c r="BC31" s="263">
        <v>4000</v>
      </c>
      <c r="BD31" s="113">
        <v>15510</v>
      </c>
      <c r="BE31" s="263">
        <v>4440</v>
      </c>
      <c r="BF31" s="263">
        <v>3870</v>
      </c>
      <c r="BG31" s="263">
        <v>4630</v>
      </c>
      <c r="BH31" s="263">
        <v>5880</v>
      </c>
      <c r="BI31" s="113">
        <v>18820</v>
      </c>
      <c r="BJ31" s="263">
        <v>4590</v>
      </c>
      <c r="BK31" s="263">
        <v>4840</v>
      </c>
      <c r="BL31" s="263">
        <v>5190</v>
      </c>
      <c r="BM31" s="263">
        <v>4720</v>
      </c>
      <c r="BN31" s="113">
        <v>19340</v>
      </c>
      <c r="BO31" s="263">
        <v>5520</v>
      </c>
      <c r="BP31" s="263">
        <v>5160</v>
      </c>
      <c r="BQ31" s="263">
        <v>5140</v>
      </c>
      <c r="BR31" s="263">
        <v>5310</v>
      </c>
      <c r="BS31" s="113">
        <v>21120</v>
      </c>
      <c r="BT31" s="263">
        <v>6950</v>
      </c>
      <c r="BU31" s="263">
        <v>4740</v>
      </c>
    </row>
    <row r="32" spans="1:73" ht="12.75">
      <c r="A32" s="230" t="s">
        <v>87</v>
      </c>
      <c r="B32" s="130">
        <v>14359</v>
      </c>
      <c r="C32" s="130">
        <v>15641.9</v>
      </c>
      <c r="D32" s="130">
        <v>16561</v>
      </c>
      <c r="E32" s="130">
        <v>17378.900000000001</v>
      </c>
      <c r="F32" s="131">
        <v>64166.2</v>
      </c>
      <c r="G32" s="130">
        <v>19534.5</v>
      </c>
      <c r="H32" s="130">
        <v>21076.200000000004</v>
      </c>
      <c r="I32" s="130">
        <v>23457.5</v>
      </c>
      <c r="J32" s="130">
        <v>25140.899999999998</v>
      </c>
      <c r="K32" s="131">
        <v>89208.9</v>
      </c>
      <c r="L32" s="130">
        <v>27777.7</v>
      </c>
      <c r="M32" s="130">
        <v>29041.699999999997</v>
      </c>
      <c r="N32" s="130">
        <v>30682.2</v>
      </c>
      <c r="O32" s="130">
        <v>33125.300000000003</v>
      </c>
      <c r="P32" s="131">
        <v>120627.1</v>
      </c>
      <c r="Q32" s="368">
        <v>34544</v>
      </c>
      <c r="R32" s="368">
        <v>37428.6</v>
      </c>
      <c r="S32" s="368">
        <v>39336.1</v>
      </c>
      <c r="T32" s="368">
        <v>38060.600000000006</v>
      </c>
      <c r="U32" s="131">
        <v>149369.40000000002</v>
      </c>
      <c r="V32" s="235">
        <v>40529</v>
      </c>
      <c r="W32" s="235">
        <v>41817.5</v>
      </c>
      <c r="X32" s="235">
        <v>43610.700000000004</v>
      </c>
      <c r="Y32" s="235">
        <v>41000</v>
      </c>
      <c r="Z32" s="131">
        <v>166957</v>
      </c>
      <c r="AA32" s="235">
        <v>44517.599999999999</v>
      </c>
      <c r="AB32" s="341">
        <v>46618.2</v>
      </c>
      <c r="AC32" s="341">
        <v>48684</v>
      </c>
      <c r="AD32" s="341">
        <v>49744.93506012595</v>
      </c>
      <c r="AE32" s="131">
        <v>189564.50216949603</v>
      </c>
      <c r="AF32" s="341">
        <v>51560</v>
      </c>
      <c r="AG32" s="341">
        <v>51330</v>
      </c>
      <c r="AH32" s="341">
        <v>51240</v>
      </c>
      <c r="AI32" s="341">
        <v>53420</v>
      </c>
      <c r="AJ32" s="131">
        <v>207550</v>
      </c>
      <c r="AK32" s="341">
        <v>53790</v>
      </c>
      <c r="AL32" s="341">
        <v>52700</v>
      </c>
      <c r="AM32" s="341">
        <v>52610</v>
      </c>
      <c r="AN32" s="341">
        <v>54040</v>
      </c>
      <c r="AO32" s="131">
        <v>213140</v>
      </c>
      <c r="AP32" s="341">
        <v>56000</v>
      </c>
      <c r="AQ32" s="341">
        <v>58830</v>
      </c>
      <c r="AR32" s="341">
        <f>SUM(AR24:AR31)</f>
        <v>60390</v>
      </c>
      <c r="AS32" s="341">
        <v>63330</v>
      </c>
      <c r="AT32" s="131">
        <v>238550</v>
      </c>
      <c r="AU32" s="341">
        <v>62310</v>
      </c>
      <c r="AV32" s="341">
        <f t="shared" ref="AV32:BB32" si="27">SUM(AV24:AV31)</f>
        <v>65530</v>
      </c>
      <c r="AW32" s="341">
        <f t="shared" si="27"/>
        <v>65110</v>
      </c>
      <c r="AX32" s="341">
        <f t="shared" si="27"/>
        <v>67520</v>
      </c>
      <c r="AY32" s="131">
        <f t="shared" si="27"/>
        <v>260470</v>
      </c>
      <c r="AZ32" s="341">
        <f t="shared" si="27"/>
        <v>60600</v>
      </c>
      <c r="BA32" s="341">
        <f t="shared" si="27"/>
        <v>59050</v>
      </c>
      <c r="BB32" s="341">
        <f t="shared" si="27"/>
        <v>63040</v>
      </c>
      <c r="BC32" s="341">
        <f t="shared" ref="BC32:BI32" si="28">SUM(BC24:BC31)</f>
        <v>62890</v>
      </c>
      <c r="BD32" s="131">
        <f t="shared" si="28"/>
        <v>245580</v>
      </c>
      <c r="BE32" s="341">
        <f t="shared" si="28"/>
        <v>67430</v>
      </c>
      <c r="BF32" s="341">
        <f t="shared" si="28"/>
        <v>69450</v>
      </c>
      <c r="BG32" s="341">
        <f t="shared" si="28"/>
        <v>73160</v>
      </c>
      <c r="BH32" s="341">
        <f t="shared" si="28"/>
        <v>76760</v>
      </c>
      <c r="BI32" s="131">
        <f t="shared" si="28"/>
        <v>286800</v>
      </c>
      <c r="BJ32" s="341">
        <f t="shared" ref="BJ32" si="29">SUM(BJ24:BJ31)</f>
        <v>80830</v>
      </c>
      <c r="BK32" s="341">
        <f t="shared" ref="BK32" si="30">SUM(BK24:BK31)</f>
        <v>85680</v>
      </c>
      <c r="BL32" s="341">
        <f t="shared" ref="BL32" si="31">SUM(BL24:BL31)</f>
        <v>90370</v>
      </c>
      <c r="BM32" s="341">
        <f t="shared" ref="BM32:BN32" si="32">SUM(BM24:BM31)</f>
        <v>92650</v>
      </c>
      <c r="BN32" s="131">
        <f t="shared" si="32"/>
        <v>349530</v>
      </c>
      <c r="BO32" s="341">
        <f t="shared" ref="BO32" si="33">SUM(BO24:BO31)</f>
        <v>97100</v>
      </c>
      <c r="BP32" s="341">
        <f t="shared" ref="BP32" si="34">SUM(BP24:BP31)</f>
        <v>94480</v>
      </c>
      <c r="BQ32" s="341">
        <f t="shared" ref="BQ32" si="35">SUM(BQ24:BQ31)</f>
        <v>95570</v>
      </c>
      <c r="BR32" s="341">
        <f t="shared" ref="BR32:BS32" si="36">SUM(BR24:BR31)</f>
        <v>92730</v>
      </c>
      <c r="BS32" s="131">
        <f t="shared" si="36"/>
        <v>379870</v>
      </c>
      <c r="BT32" s="341">
        <f t="shared" ref="BT32" si="37">SUM(BT24:BT31)</f>
        <v>95100</v>
      </c>
      <c r="BU32" s="341">
        <f t="shared" ref="BU32" si="38">SUM(BU24:BU31)</f>
        <v>90740</v>
      </c>
    </row>
    <row r="33" spans="1:73" ht="12.75">
      <c r="B33" s="49"/>
      <c r="C33" s="49"/>
      <c r="D33" s="49"/>
      <c r="E33" s="49"/>
      <c r="F33" s="113"/>
      <c r="G33" s="49"/>
      <c r="H33" s="49"/>
      <c r="I33" s="49"/>
      <c r="J33" s="49"/>
      <c r="K33" s="113"/>
      <c r="L33" s="49"/>
      <c r="M33" s="49"/>
      <c r="N33" s="49"/>
      <c r="O33" s="49"/>
      <c r="P33" s="113"/>
      <c r="Q33" s="49"/>
      <c r="R33" s="49"/>
      <c r="S33" s="49"/>
      <c r="T33" s="49"/>
      <c r="U33" s="113"/>
      <c r="V33" s="49"/>
      <c r="W33" s="49"/>
      <c r="X33" s="49"/>
      <c r="Y33" s="304"/>
      <c r="Z33" s="113"/>
      <c r="AA33" s="49"/>
      <c r="AB33" s="49"/>
      <c r="AC33" s="49"/>
      <c r="AD33" s="49"/>
      <c r="AE33" s="113"/>
      <c r="AF33" s="49"/>
      <c r="AG33" s="49"/>
      <c r="AH33" s="49"/>
      <c r="AI33" s="49"/>
      <c r="AJ33" s="113"/>
      <c r="AK33" s="49"/>
      <c r="AL33" s="49"/>
      <c r="AM33" s="49"/>
      <c r="AN33" s="49"/>
      <c r="AO33" s="113"/>
      <c r="AP33" s="49"/>
      <c r="AQ33" s="49"/>
      <c r="AR33" s="49"/>
      <c r="AS33" s="49"/>
      <c r="AT33" s="113"/>
      <c r="AU33" s="49"/>
      <c r="AV33" s="49"/>
      <c r="AW33" s="49"/>
      <c r="AX33" s="49"/>
      <c r="AY33" s="113"/>
      <c r="AZ33" s="49"/>
      <c r="BA33" s="49"/>
      <c r="BB33" s="49"/>
      <c r="BC33" s="49"/>
      <c r="BD33" s="113"/>
      <c r="BE33" s="49"/>
      <c r="BF33" s="49"/>
      <c r="BG33" s="49"/>
      <c r="BH33" s="49"/>
      <c r="BI33" s="113"/>
      <c r="BJ33" s="49"/>
      <c r="BK33" s="49"/>
      <c r="BL33" s="49"/>
      <c r="BM33" s="49"/>
      <c r="BN33" s="113"/>
      <c r="BO33" s="49"/>
      <c r="BP33" s="49"/>
      <c r="BQ33" s="49"/>
      <c r="BR33" s="49"/>
      <c r="BS33" s="113"/>
      <c r="BT33" s="49"/>
      <c r="BU33" s="49"/>
    </row>
    <row r="34" spans="1:73" ht="12.75">
      <c r="A34" s="153" t="s">
        <v>88</v>
      </c>
      <c r="B34" s="128">
        <v>22583.299999999996</v>
      </c>
      <c r="C34" s="128">
        <v>26115.000000000007</v>
      </c>
      <c r="D34" s="128">
        <v>27319.199999999997</v>
      </c>
      <c r="E34" s="128">
        <v>28988.399999999987</v>
      </c>
      <c r="F34" s="129">
        <v>104798.8</v>
      </c>
      <c r="G34" s="128">
        <v>28260.6</v>
      </c>
      <c r="H34" s="128">
        <v>31542.5</v>
      </c>
      <c r="I34" s="128">
        <v>38618.400000000001</v>
      </c>
      <c r="J34" s="128">
        <v>36746.9</v>
      </c>
      <c r="K34" s="129">
        <v>135168.4</v>
      </c>
      <c r="L34" s="128">
        <v>40896.800000000003</v>
      </c>
      <c r="M34" s="128">
        <v>41789.4</v>
      </c>
      <c r="N34" s="128">
        <v>43809.4</v>
      </c>
      <c r="O34" s="128">
        <v>43584.1</v>
      </c>
      <c r="P34" s="129">
        <v>170079.7</v>
      </c>
      <c r="Q34" s="128">
        <v>48627.3</v>
      </c>
      <c r="R34" s="128">
        <v>63295.3</v>
      </c>
      <c r="S34" s="128">
        <v>63346.9</v>
      </c>
      <c r="T34" s="128">
        <v>62810.5</v>
      </c>
      <c r="U34" s="129">
        <v>238079.8</v>
      </c>
      <c r="V34" s="128">
        <v>58149.1</v>
      </c>
      <c r="W34" s="128">
        <v>63942.1</v>
      </c>
      <c r="X34" s="128">
        <v>66241.399999999994</v>
      </c>
      <c r="Y34" s="128">
        <v>65911</v>
      </c>
      <c r="Z34" s="129">
        <v>254244</v>
      </c>
      <c r="AA34" s="128">
        <v>67484.100000000006</v>
      </c>
      <c r="AB34" s="128">
        <v>73535.399999999994</v>
      </c>
      <c r="AC34" s="128">
        <v>72762.2</v>
      </c>
      <c r="AD34" s="128">
        <v>74119.199999999997</v>
      </c>
      <c r="AE34" s="129">
        <v>287900.90000000002</v>
      </c>
      <c r="AF34" s="128">
        <v>73470</v>
      </c>
      <c r="AG34" s="128">
        <v>76170</v>
      </c>
      <c r="AH34" s="128">
        <v>77330</v>
      </c>
      <c r="AI34" s="128">
        <v>76270</v>
      </c>
      <c r="AJ34" s="129">
        <v>303240</v>
      </c>
      <c r="AK34" s="128">
        <v>69140</v>
      </c>
      <c r="AL34" s="128">
        <v>76600</v>
      </c>
      <c r="AM34" s="128">
        <v>77810</v>
      </c>
      <c r="AN34" s="128">
        <v>81470</v>
      </c>
      <c r="AO34" s="129">
        <v>305020</v>
      </c>
      <c r="AP34" s="128">
        <v>85780</v>
      </c>
      <c r="AQ34" s="128">
        <v>97710</v>
      </c>
      <c r="AR34" s="128">
        <f>AR20-AR32</f>
        <v>95640</v>
      </c>
      <c r="AS34" s="128">
        <v>95370</v>
      </c>
      <c r="AT34" s="129">
        <v>374500</v>
      </c>
      <c r="AU34" s="128">
        <v>92200</v>
      </c>
      <c r="AV34" s="128">
        <f t="shared" ref="AV34:BC34" si="39">AV20-AV32</f>
        <v>93610</v>
      </c>
      <c r="AW34" s="128">
        <f t="shared" si="39"/>
        <v>99740</v>
      </c>
      <c r="AX34" s="128">
        <f t="shared" si="39"/>
        <v>100250</v>
      </c>
      <c r="AY34" s="129">
        <f t="shared" si="39"/>
        <v>385800</v>
      </c>
      <c r="AZ34" s="128">
        <f t="shared" si="39"/>
        <v>90480</v>
      </c>
      <c r="BA34" s="128">
        <f t="shared" si="39"/>
        <v>105150</v>
      </c>
      <c r="BB34" s="128">
        <f t="shared" si="39"/>
        <v>111840</v>
      </c>
      <c r="BC34" s="128">
        <f t="shared" si="39"/>
        <v>117340</v>
      </c>
      <c r="BD34" s="129">
        <f>BD20-BD32</f>
        <v>424810</v>
      </c>
      <c r="BE34" s="128">
        <f>BE20-BE32</f>
        <v>115880</v>
      </c>
      <c r="BF34" s="128">
        <f>BF20-BF32</f>
        <v>120000</v>
      </c>
      <c r="BG34" s="128">
        <f>BG20-BG32</f>
        <v>122370</v>
      </c>
      <c r="BH34" s="128">
        <f t="shared" ref="BH34" si="40">BH20-BH32</f>
        <v>126280</v>
      </c>
      <c r="BI34" s="129">
        <f>BI20-BI32</f>
        <v>484530</v>
      </c>
      <c r="BJ34" s="128">
        <f t="shared" ref="BJ34:BM34" si="41">BJ20-BJ32</f>
        <v>121860</v>
      </c>
      <c r="BK34" s="128">
        <f t="shared" si="41"/>
        <v>132790</v>
      </c>
      <c r="BL34" s="128">
        <f t="shared" si="41"/>
        <v>142840</v>
      </c>
      <c r="BM34" s="128">
        <f t="shared" si="41"/>
        <v>144880</v>
      </c>
      <c r="BN34" s="129">
        <f t="shared" ref="BN34:BU34" si="42">BN20-BN32</f>
        <v>542370</v>
      </c>
      <c r="BO34" s="128">
        <f t="shared" si="42"/>
        <v>137550</v>
      </c>
      <c r="BP34" s="128">
        <f t="shared" si="42"/>
        <v>144820</v>
      </c>
      <c r="BQ34" s="128">
        <f t="shared" si="42"/>
        <v>151550</v>
      </c>
      <c r="BR34" s="128">
        <f t="shared" si="42"/>
        <v>159180</v>
      </c>
      <c r="BS34" s="129">
        <f t="shared" si="42"/>
        <v>593110</v>
      </c>
      <c r="BT34" s="128">
        <f t="shared" si="42"/>
        <v>154420</v>
      </c>
      <c r="BU34" s="128">
        <f t="shared" si="42"/>
        <v>154650</v>
      </c>
    </row>
    <row r="35" spans="1:73" ht="12.75">
      <c r="A35" s="153"/>
      <c r="B35" s="130"/>
      <c r="C35" s="130"/>
      <c r="D35" s="130"/>
      <c r="E35" s="130"/>
      <c r="F35" s="131"/>
      <c r="G35" s="130"/>
      <c r="H35" s="130"/>
      <c r="I35" s="130"/>
      <c r="J35" s="130"/>
      <c r="K35" s="131"/>
      <c r="L35" s="130"/>
      <c r="M35" s="130"/>
      <c r="N35" s="130"/>
      <c r="O35" s="130"/>
      <c r="P35" s="131"/>
      <c r="Q35" s="130"/>
      <c r="R35" s="130"/>
      <c r="S35" s="130"/>
      <c r="T35" s="130"/>
      <c r="U35" s="131"/>
      <c r="V35" s="130"/>
      <c r="W35" s="130"/>
      <c r="X35" s="130"/>
      <c r="Y35" s="130"/>
      <c r="Z35" s="131"/>
      <c r="AA35" s="130"/>
      <c r="AB35" s="130"/>
      <c r="AC35" s="130"/>
      <c r="AD35" s="130"/>
      <c r="AE35" s="131"/>
      <c r="AF35" s="328"/>
      <c r="AG35" s="328"/>
      <c r="AH35" s="328"/>
      <c r="AI35" s="328"/>
      <c r="AJ35" s="131"/>
      <c r="AK35" s="328"/>
      <c r="AL35" s="328"/>
      <c r="AM35" s="328"/>
      <c r="AN35" s="328"/>
      <c r="AO35" s="131"/>
      <c r="AP35" s="328"/>
      <c r="AQ35" s="328"/>
      <c r="AR35" s="328"/>
      <c r="AS35" s="328"/>
      <c r="AT35" s="131"/>
      <c r="AU35" s="328"/>
      <c r="AV35" s="328"/>
      <c r="AW35" s="328"/>
      <c r="AX35" s="328"/>
      <c r="AY35" s="131"/>
      <c r="AZ35" s="328"/>
      <c r="BA35" s="328"/>
      <c r="BB35" s="328"/>
      <c r="BC35" s="328"/>
      <c r="BD35" s="131"/>
      <c r="BE35" s="328"/>
      <c r="BF35" s="328"/>
      <c r="BG35" s="328"/>
      <c r="BH35" s="328"/>
      <c r="BI35" s="131"/>
      <c r="BJ35" s="328"/>
      <c r="BK35" s="328"/>
      <c r="BL35" s="328"/>
      <c r="BM35" s="328"/>
      <c r="BN35" s="131"/>
      <c r="BO35" s="328"/>
      <c r="BP35" s="328"/>
      <c r="BQ35" s="328"/>
      <c r="BR35" s="328"/>
      <c r="BS35" s="131"/>
      <c r="BT35" s="328"/>
      <c r="BU35" s="328"/>
    </row>
    <row r="36" spans="1:73" s="156" customFormat="1" ht="12.75">
      <c r="A36" s="230" t="s">
        <v>160</v>
      </c>
      <c r="B36" s="49">
        <v>804.8</v>
      </c>
      <c r="C36" s="49">
        <v>433.8</v>
      </c>
      <c r="D36" s="49">
        <v>1825.7</v>
      </c>
      <c r="E36" s="49">
        <v>2268.5</v>
      </c>
      <c r="F36" s="113">
        <v>5332.7</v>
      </c>
      <c r="G36" s="226">
        <v>2691.6</v>
      </c>
      <c r="H36" s="226">
        <v>2326.5</v>
      </c>
      <c r="I36" s="226">
        <v>-2015</v>
      </c>
      <c r="J36" s="226">
        <v>1374.6</v>
      </c>
      <c r="K36" s="113">
        <v>4377.6000000000004</v>
      </c>
      <c r="L36" s="226">
        <v>3112.9</v>
      </c>
      <c r="M36" s="226">
        <v>1827.5</v>
      </c>
      <c r="N36" s="226">
        <v>2693.1</v>
      </c>
      <c r="O36" s="226">
        <v>3185.5</v>
      </c>
      <c r="P36" s="113">
        <v>10819</v>
      </c>
      <c r="Q36" s="255">
        <v>4421.3999999999996</v>
      </c>
      <c r="R36" s="255">
        <v>-906.3</v>
      </c>
      <c r="S36" s="255">
        <v>5385.4</v>
      </c>
      <c r="T36" s="155">
        <v>6990</v>
      </c>
      <c r="U36" s="113">
        <v>15890.6</v>
      </c>
      <c r="V36" s="230">
        <v>8150.7</v>
      </c>
      <c r="W36" s="230">
        <v>5659.2</v>
      </c>
      <c r="X36" s="230">
        <v>6295.3</v>
      </c>
      <c r="Y36" s="56">
        <v>11291</v>
      </c>
      <c r="Z36" s="113">
        <v>31397</v>
      </c>
      <c r="AA36" s="230">
        <v>7710.6</v>
      </c>
      <c r="AB36" s="330">
        <v>6750.4</v>
      </c>
      <c r="AC36" s="330">
        <v>6990.3</v>
      </c>
      <c r="AD36" s="330">
        <v>9050.2999999999993</v>
      </c>
      <c r="AE36" s="113">
        <v>30501.7</v>
      </c>
      <c r="AF36" s="330">
        <v>9630</v>
      </c>
      <c r="AG36" s="330">
        <v>10520</v>
      </c>
      <c r="AH36" s="330">
        <v>11850</v>
      </c>
      <c r="AI36" s="330">
        <v>9890</v>
      </c>
      <c r="AJ36" s="113">
        <v>41890</v>
      </c>
      <c r="AK36" s="330">
        <v>9320</v>
      </c>
      <c r="AL36" s="330">
        <v>8120</v>
      </c>
      <c r="AM36" s="330">
        <v>8640</v>
      </c>
      <c r="AN36" s="330">
        <v>9820</v>
      </c>
      <c r="AO36" s="113">
        <v>35900</v>
      </c>
      <c r="AP36" s="330">
        <v>12080</v>
      </c>
      <c r="AQ36" s="330">
        <v>5930</v>
      </c>
      <c r="AR36" s="330">
        <v>11470</v>
      </c>
      <c r="AS36" s="330">
        <v>11650</v>
      </c>
      <c r="AT36" s="113">
        <v>41130</v>
      </c>
      <c r="AU36" s="330">
        <v>14180</v>
      </c>
      <c r="AV36" s="330">
        <v>11680</v>
      </c>
      <c r="AW36" s="330">
        <v>5950</v>
      </c>
      <c r="AX36" s="330">
        <v>4870</v>
      </c>
      <c r="AY36" s="113">
        <v>36680</v>
      </c>
      <c r="AZ36" s="330">
        <v>4560</v>
      </c>
      <c r="BA36" s="330">
        <v>7400</v>
      </c>
      <c r="BB36" s="330">
        <v>5080</v>
      </c>
      <c r="BC36" s="330">
        <v>7930</v>
      </c>
      <c r="BD36" s="113">
        <v>24970</v>
      </c>
      <c r="BE36" s="330">
        <v>5750</v>
      </c>
      <c r="BF36" s="330">
        <v>9690</v>
      </c>
      <c r="BG36" s="330">
        <v>9540</v>
      </c>
      <c r="BH36" s="330">
        <v>7360</v>
      </c>
      <c r="BI36" s="113">
        <v>32340</v>
      </c>
      <c r="BJ36" s="330">
        <v>5900</v>
      </c>
      <c r="BK36" s="330">
        <v>8170</v>
      </c>
      <c r="BL36" s="330">
        <v>3600</v>
      </c>
      <c r="BM36" s="330">
        <v>9030</v>
      </c>
      <c r="BN36" s="113">
        <v>26700</v>
      </c>
      <c r="BO36" s="330">
        <v>12340</v>
      </c>
      <c r="BP36" s="330">
        <v>8470</v>
      </c>
      <c r="BQ36" s="330">
        <v>7150</v>
      </c>
      <c r="BR36" s="330">
        <v>9310</v>
      </c>
      <c r="BS36" s="113">
        <v>37270</v>
      </c>
      <c r="BT36" s="330">
        <v>7890</v>
      </c>
      <c r="BU36" s="330">
        <v>5670</v>
      </c>
    </row>
    <row r="37" spans="1:73" ht="12.75">
      <c r="B37" s="49"/>
      <c r="C37" s="49"/>
      <c r="D37" s="49"/>
      <c r="E37" s="49"/>
      <c r="F37" s="113"/>
      <c r="G37" s="49"/>
      <c r="H37" s="49"/>
      <c r="I37" s="49"/>
      <c r="J37" s="49"/>
      <c r="K37" s="113"/>
      <c r="L37" s="49"/>
      <c r="M37" s="49"/>
      <c r="N37" s="49"/>
      <c r="O37" s="49"/>
      <c r="P37" s="113"/>
      <c r="U37" s="113"/>
      <c r="Y37" s="34"/>
      <c r="Z37" s="113"/>
      <c r="AA37" s="230"/>
      <c r="AB37" s="330"/>
      <c r="AC37" s="330"/>
      <c r="AD37" s="330"/>
      <c r="AE37" s="113"/>
      <c r="AF37" s="330"/>
      <c r="AG37" s="330"/>
      <c r="AH37" s="330"/>
      <c r="AI37" s="330"/>
      <c r="AJ37" s="113"/>
      <c r="AK37" s="330"/>
      <c r="AL37" s="330"/>
      <c r="AM37" s="330"/>
      <c r="AN37" s="330"/>
      <c r="AO37" s="113"/>
      <c r="AP37" s="330"/>
      <c r="AQ37" s="330"/>
      <c r="AR37" s="330"/>
      <c r="AS37" s="330"/>
      <c r="AT37" s="113"/>
      <c r="AU37" s="330"/>
      <c r="AV37" s="330"/>
      <c r="AW37" s="330"/>
      <c r="AX37" s="330"/>
      <c r="AY37" s="113"/>
      <c r="AZ37" s="330"/>
      <c r="BA37" s="330"/>
      <c r="BB37" s="330"/>
      <c r="BC37" s="330"/>
      <c r="BD37" s="113"/>
      <c r="BE37" s="330"/>
      <c r="BF37" s="330"/>
      <c r="BG37" s="330"/>
      <c r="BH37" s="330"/>
      <c r="BI37" s="113"/>
      <c r="BJ37" s="330"/>
      <c r="BK37" s="330"/>
      <c r="BL37" s="330"/>
      <c r="BM37" s="330"/>
      <c r="BN37" s="113"/>
      <c r="BO37" s="330"/>
      <c r="BP37" s="330"/>
      <c r="BQ37" s="330"/>
      <c r="BR37" s="330"/>
      <c r="BS37" s="113"/>
      <c r="BT37" s="330"/>
      <c r="BU37" s="330"/>
    </row>
    <row r="38" spans="1:73" ht="12.75">
      <c r="A38" s="153" t="s">
        <v>161</v>
      </c>
      <c r="B38" s="51">
        <v>23388.099999999995</v>
      </c>
      <c r="C38" s="51">
        <v>26548.800000000007</v>
      </c>
      <c r="D38" s="51">
        <v>29144.899999999998</v>
      </c>
      <c r="E38" s="51">
        <v>31256.899999999987</v>
      </c>
      <c r="F38" s="102">
        <v>110131.5</v>
      </c>
      <c r="G38" s="224">
        <v>30952.3</v>
      </c>
      <c r="H38" s="224">
        <v>33869</v>
      </c>
      <c r="I38" s="224">
        <v>36603.300000000003</v>
      </c>
      <c r="J38" s="224">
        <v>38121.4</v>
      </c>
      <c r="K38" s="102">
        <v>139546</v>
      </c>
      <c r="L38" s="224">
        <v>44009.7</v>
      </c>
      <c r="M38" s="224">
        <v>43616.800000000003</v>
      </c>
      <c r="N38" s="224">
        <v>46502.5</v>
      </c>
      <c r="O38" s="224">
        <v>46769.599999999999</v>
      </c>
      <c r="P38" s="102">
        <v>180898.7</v>
      </c>
      <c r="Q38" s="224">
        <v>53048.7</v>
      </c>
      <c r="R38" s="224">
        <v>62389</v>
      </c>
      <c r="S38" s="224">
        <v>68732.3</v>
      </c>
      <c r="T38" s="51">
        <v>69800.399999999994</v>
      </c>
      <c r="U38" s="102">
        <v>253970.4</v>
      </c>
      <c r="V38" s="51">
        <v>66299.8</v>
      </c>
      <c r="W38" s="51">
        <v>69601.3</v>
      </c>
      <c r="X38" s="51">
        <v>72536.7</v>
      </c>
      <c r="Y38" s="51">
        <v>77202</v>
      </c>
      <c r="Z38" s="102">
        <v>285641</v>
      </c>
      <c r="AA38" s="51">
        <v>75194.7</v>
      </c>
      <c r="AB38" s="51">
        <v>80285.8</v>
      </c>
      <c r="AC38" s="51">
        <v>79752.600000000006</v>
      </c>
      <c r="AD38" s="51">
        <v>83169.5</v>
      </c>
      <c r="AE38" s="102">
        <v>318402.59999999998</v>
      </c>
      <c r="AF38" s="51">
        <v>83100</v>
      </c>
      <c r="AG38" s="51">
        <v>86690</v>
      </c>
      <c r="AH38" s="51">
        <v>89180</v>
      </c>
      <c r="AI38" s="51">
        <v>86160</v>
      </c>
      <c r="AJ38" s="102">
        <v>345130</v>
      </c>
      <c r="AK38" s="51">
        <v>78460</v>
      </c>
      <c r="AL38" s="51">
        <v>84720</v>
      </c>
      <c r="AM38" s="51">
        <v>86450</v>
      </c>
      <c r="AN38" s="51">
        <v>91290</v>
      </c>
      <c r="AO38" s="102">
        <v>340920</v>
      </c>
      <c r="AP38" s="51">
        <v>97860</v>
      </c>
      <c r="AQ38" s="51">
        <v>103640</v>
      </c>
      <c r="AR38" s="51">
        <f>AR34+AR36</f>
        <v>107110</v>
      </c>
      <c r="AS38" s="51">
        <v>107020</v>
      </c>
      <c r="AT38" s="102">
        <v>415630</v>
      </c>
      <c r="AU38" s="51">
        <v>106380</v>
      </c>
      <c r="AV38" s="51">
        <f t="shared" ref="AV38:BC38" si="43">AV34+AV36</f>
        <v>105290</v>
      </c>
      <c r="AW38" s="51">
        <f t="shared" si="43"/>
        <v>105690</v>
      </c>
      <c r="AX38" s="51">
        <f t="shared" si="43"/>
        <v>105120</v>
      </c>
      <c r="AY38" s="102">
        <f t="shared" si="43"/>
        <v>422480</v>
      </c>
      <c r="AZ38" s="51">
        <f t="shared" si="43"/>
        <v>95040</v>
      </c>
      <c r="BA38" s="51">
        <f t="shared" si="43"/>
        <v>112550</v>
      </c>
      <c r="BB38" s="51">
        <f t="shared" si="43"/>
        <v>116920</v>
      </c>
      <c r="BC38" s="51">
        <f t="shared" si="43"/>
        <v>125270</v>
      </c>
      <c r="BD38" s="102">
        <f>BD34+BD36</f>
        <v>449780</v>
      </c>
      <c r="BE38" s="51">
        <f>BE34+BE36</f>
        <v>121630</v>
      </c>
      <c r="BF38" s="51">
        <f>BF34+BF36</f>
        <v>129690</v>
      </c>
      <c r="BG38" s="51">
        <f>BG34+BG36</f>
        <v>131910</v>
      </c>
      <c r="BH38" s="51">
        <f t="shared" ref="BH38" si="44">BH34+BH36</f>
        <v>133640</v>
      </c>
      <c r="BI38" s="102">
        <f>BI34+BI36</f>
        <v>516870</v>
      </c>
      <c r="BJ38" s="51">
        <f t="shared" ref="BJ38:BM38" si="45">BJ34+BJ36</f>
        <v>127760</v>
      </c>
      <c r="BK38" s="51">
        <f t="shared" si="45"/>
        <v>140960</v>
      </c>
      <c r="BL38" s="51">
        <f t="shared" si="45"/>
        <v>146440</v>
      </c>
      <c r="BM38" s="51">
        <f t="shared" si="45"/>
        <v>153910</v>
      </c>
      <c r="BN38" s="102">
        <f t="shared" ref="BN38:BU38" si="46">BN34+BN36</f>
        <v>569070</v>
      </c>
      <c r="BO38" s="51">
        <f t="shared" si="46"/>
        <v>149890</v>
      </c>
      <c r="BP38" s="51">
        <f t="shared" si="46"/>
        <v>153290</v>
      </c>
      <c r="BQ38" s="51">
        <f t="shared" si="46"/>
        <v>158700</v>
      </c>
      <c r="BR38" s="51">
        <f t="shared" si="46"/>
        <v>168490</v>
      </c>
      <c r="BS38" s="102">
        <f t="shared" si="46"/>
        <v>630380</v>
      </c>
      <c r="BT38" s="51">
        <f t="shared" si="46"/>
        <v>162310</v>
      </c>
      <c r="BU38" s="51">
        <f t="shared" si="46"/>
        <v>160320</v>
      </c>
    </row>
    <row r="39" spans="1:73" ht="12.75">
      <c r="B39" s="49"/>
      <c r="C39" s="49"/>
      <c r="D39" s="49"/>
      <c r="E39" s="49"/>
      <c r="F39" s="113"/>
      <c r="G39" s="49"/>
      <c r="H39" s="49"/>
      <c r="I39" s="49"/>
      <c r="J39" s="49"/>
      <c r="K39" s="113"/>
      <c r="L39" s="49"/>
      <c r="M39" s="49"/>
      <c r="N39" s="49"/>
      <c r="O39" s="49"/>
      <c r="P39" s="113"/>
      <c r="U39" s="113"/>
      <c r="Y39" s="34"/>
      <c r="Z39" s="113"/>
      <c r="AA39" s="230"/>
      <c r="AB39" s="330"/>
      <c r="AC39" s="330"/>
      <c r="AD39" s="330"/>
      <c r="AE39" s="113"/>
      <c r="AF39" s="330"/>
      <c r="AG39" s="330"/>
      <c r="AH39" s="330"/>
      <c r="AI39" s="330"/>
      <c r="AJ39" s="113"/>
      <c r="AK39" s="330"/>
      <c r="AL39" s="330"/>
      <c r="AM39" s="330"/>
      <c r="AN39" s="330"/>
      <c r="AO39" s="113"/>
      <c r="AP39" s="330"/>
      <c r="AQ39" s="330"/>
      <c r="AR39" s="330"/>
      <c r="AS39" s="330"/>
      <c r="AT39" s="113"/>
      <c r="AU39" s="330"/>
      <c r="AV39" s="330"/>
      <c r="AW39" s="330"/>
      <c r="AX39" s="330"/>
      <c r="AY39" s="113"/>
      <c r="AZ39" s="330"/>
      <c r="BA39" s="330"/>
      <c r="BB39" s="330"/>
      <c r="BC39" s="330"/>
      <c r="BD39" s="113"/>
      <c r="BE39" s="330"/>
      <c r="BF39" s="330"/>
      <c r="BG39" s="330"/>
      <c r="BH39" s="330"/>
      <c r="BI39" s="113"/>
      <c r="BJ39" s="330"/>
      <c r="BK39" s="330"/>
      <c r="BL39" s="330"/>
      <c r="BM39" s="330"/>
      <c r="BN39" s="113"/>
      <c r="BO39" s="330"/>
      <c r="BP39" s="330"/>
      <c r="BQ39" s="330"/>
      <c r="BR39" s="330"/>
      <c r="BS39" s="113"/>
      <c r="BT39" s="330"/>
      <c r="BU39" s="330"/>
    </row>
    <row r="40" spans="1:73" ht="12.75">
      <c r="A40" s="256" t="s">
        <v>162</v>
      </c>
      <c r="B40" s="49">
        <v>4475</v>
      </c>
      <c r="C40" s="49">
        <v>5000.8</v>
      </c>
      <c r="D40" s="49">
        <v>5492</v>
      </c>
      <c r="E40" s="49">
        <v>6670.8</v>
      </c>
      <c r="F40" s="113">
        <v>21638.6</v>
      </c>
      <c r="G40" s="49">
        <v>7063.3</v>
      </c>
      <c r="H40" s="49">
        <v>7912.7</v>
      </c>
      <c r="I40" s="49">
        <v>8538.2999999999993</v>
      </c>
      <c r="J40" s="49">
        <v>8070.8</v>
      </c>
      <c r="K40" s="113">
        <v>31585.1</v>
      </c>
      <c r="L40" s="49">
        <v>9456.7000000000007</v>
      </c>
      <c r="M40" s="49">
        <v>9443.2999999999993</v>
      </c>
      <c r="N40" s="49">
        <v>10025.4</v>
      </c>
      <c r="O40" s="49">
        <v>11420.2</v>
      </c>
      <c r="P40" s="113">
        <v>40345.599999999999</v>
      </c>
      <c r="Q40" s="49">
        <v>12312</v>
      </c>
      <c r="R40" s="49">
        <v>15563.3</v>
      </c>
      <c r="S40" s="49">
        <v>16523.7</v>
      </c>
      <c r="T40" s="49">
        <v>16313.5</v>
      </c>
      <c r="U40" s="113">
        <v>60712.6</v>
      </c>
      <c r="V40" s="49">
        <v>15312.4</v>
      </c>
      <c r="W40" s="49">
        <v>16045.4</v>
      </c>
      <c r="X40" s="49">
        <v>17453.400000000001</v>
      </c>
      <c r="Y40" s="49">
        <v>17754</v>
      </c>
      <c r="Z40" s="113">
        <v>66566</v>
      </c>
      <c r="AA40" s="49">
        <v>17467.599999999999</v>
      </c>
      <c r="AB40" s="49">
        <v>19356.3</v>
      </c>
      <c r="AC40" s="49">
        <v>18500.8</v>
      </c>
      <c r="AD40" s="49">
        <v>19701.7</v>
      </c>
      <c r="AE40" s="113">
        <v>75026.399999999994</v>
      </c>
      <c r="AF40" s="49">
        <v>19920</v>
      </c>
      <c r="AG40" s="49">
        <v>20660</v>
      </c>
      <c r="AH40" s="49">
        <v>21040</v>
      </c>
      <c r="AI40" s="49">
        <v>19940</v>
      </c>
      <c r="AJ40" s="113">
        <v>81560</v>
      </c>
      <c r="AK40" s="49">
        <v>18960</v>
      </c>
      <c r="AL40" s="49">
        <v>20120</v>
      </c>
      <c r="AM40" s="49">
        <v>21000</v>
      </c>
      <c r="AN40" s="49">
        <v>22040</v>
      </c>
      <c r="AO40" s="113">
        <v>82120</v>
      </c>
      <c r="AP40" s="49">
        <v>24240</v>
      </c>
      <c r="AQ40" s="49">
        <v>24370</v>
      </c>
      <c r="AR40" s="49">
        <v>25900</v>
      </c>
      <c r="AS40" s="49">
        <v>25500</v>
      </c>
      <c r="AT40" s="113">
        <v>100010</v>
      </c>
      <c r="AU40" s="49">
        <v>24850</v>
      </c>
      <c r="AV40" s="49">
        <v>24710</v>
      </c>
      <c r="AW40" s="330">
        <v>24260</v>
      </c>
      <c r="AX40" s="330">
        <v>24190</v>
      </c>
      <c r="AY40" s="113">
        <v>98010</v>
      </c>
      <c r="AZ40" s="330">
        <v>24550</v>
      </c>
      <c r="BA40" s="330">
        <v>27930</v>
      </c>
      <c r="BB40" s="330">
        <v>29650</v>
      </c>
      <c r="BC40" s="330">
        <v>32450</v>
      </c>
      <c r="BD40" s="113">
        <v>114580</v>
      </c>
      <c r="BE40" s="330">
        <v>31320</v>
      </c>
      <c r="BF40" s="330">
        <v>33160</v>
      </c>
      <c r="BG40" s="330">
        <v>33850</v>
      </c>
      <c r="BH40" s="330">
        <v>34050</v>
      </c>
      <c r="BI40" s="113">
        <v>132380</v>
      </c>
      <c r="BJ40" s="330">
        <v>32570</v>
      </c>
      <c r="BK40" s="330">
        <v>36310</v>
      </c>
      <c r="BL40" s="330">
        <v>37610</v>
      </c>
      <c r="BM40" s="330">
        <v>39550</v>
      </c>
      <c r="BN40" s="113">
        <v>146040</v>
      </c>
      <c r="BO40" s="330">
        <v>38690</v>
      </c>
      <c r="BP40" s="330">
        <v>39500</v>
      </c>
      <c r="BQ40" s="330">
        <v>40960</v>
      </c>
      <c r="BR40" s="330">
        <v>43470</v>
      </c>
      <c r="BS40" s="113">
        <v>162620</v>
      </c>
      <c r="BT40" s="330">
        <v>41260</v>
      </c>
      <c r="BU40" s="330">
        <v>40770</v>
      </c>
    </row>
    <row r="41" spans="1:73" ht="12.75">
      <c r="B41" s="49"/>
      <c r="C41" s="49"/>
      <c r="D41" s="49"/>
      <c r="E41" s="49"/>
      <c r="F41" s="113"/>
      <c r="G41" s="49"/>
      <c r="H41" s="49"/>
      <c r="I41" s="49"/>
      <c r="J41" s="49"/>
      <c r="K41" s="113"/>
      <c r="L41" s="49"/>
      <c r="M41" s="49"/>
      <c r="N41" s="49"/>
      <c r="O41" s="49"/>
      <c r="P41" s="113"/>
      <c r="U41" s="113"/>
      <c r="Y41" s="34"/>
      <c r="Z41" s="113"/>
      <c r="AA41" s="230"/>
      <c r="AB41" s="330"/>
      <c r="AC41" s="330"/>
      <c r="AD41" s="330"/>
      <c r="AE41" s="113"/>
      <c r="AF41" s="330"/>
      <c r="AG41" s="330"/>
      <c r="AH41" s="330"/>
      <c r="AI41" s="330"/>
      <c r="AJ41" s="113"/>
      <c r="AK41" s="330"/>
      <c r="AL41" s="330"/>
      <c r="AM41" s="330"/>
      <c r="AN41" s="330"/>
      <c r="AO41" s="113"/>
      <c r="AP41" s="330"/>
      <c r="AQ41" s="330"/>
      <c r="AR41" s="330"/>
      <c r="AS41" s="330"/>
      <c r="AT41" s="113"/>
      <c r="AU41" s="330"/>
      <c r="AV41" s="330"/>
      <c r="AW41" s="330"/>
      <c r="AX41" s="330"/>
      <c r="AY41" s="113"/>
      <c r="AZ41" s="330"/>
      <c r="BA41" s="330"/>
      <c r="BB41" s="330"/>
      <c r="BC41" s="330"/>
      <c r="BD41" s="113"/>
      <c r="BE41" s="330"/>
      <c r="BF41" s="330"/>
      <c r="BG41" s="330"/>
      <c r="BH41" s="330"/>
      <c r="BI41" s="113"/>
      <c r="BJ41" s="330"/>
      <c r="BK41" s="330"/>
      <c r="BL41" s="330"/>
      <c r="BM41" s="330"/>
      <c r="BN41" s="113"/>
      <c r="BO41" s="330"/>
      <c r="BP41" s="330"/>
      <c r="BQ41" s="330"/>
      <c r="BR41" s="330"/>
      <c r="BS41" s="113"/>
      <c r="BT41" s="330"/>
      <c r="BU41" s="330"/>
    </row>
    <row r="42" spans="1:73" ht="12.75">
      <c r="A42" s="153" t="s">
        <v>163</v>
      </c>
      <c r="B42" s="126">
        <v>18913.099999999995</v>
      </c>
      <c r="C42" s="126">
        <v>21548.000000000007</v>
      </c>
      <c r="D42" s="126">
        <v>23652.899999999998</v>
      </c>
      <c r="E42" s="126">
        <v>24586.099999999988</v>
      </c>
      <c r="F42" s="127">
        <v>88492.9</v>
      </c>
      <c r="G42" s="225">
        <v>23889</v>
      </c>
      <c r="H42" s="225">
        <v>25956.3</v>
      </c>
      <c r="I42" s="225">
        <v>28065</v>
      </c>
      <c r="J42" s="225">
        <v>30050.6</v>
      </c>
      <c r="K42" s="127">
        <v>107960.9</v>
      </c>
      <c r="L42" s="225">
        <v>34553.1</v>
      </c>
      <c r="M42" s="225">
        <v>34173.599999999999</v>
      </c>
      <c r="N42" s="225">
        <v>36477.1</v>
      </c>
      <c r="O42" s="225">
        <v>35349.5</v>
      </c>
      <c r="P42" s="127">
        <v>140553.1</v>
      </c>
      <c r="Q42" s="225">
        <v>40736.699999999997</v>
      </c>
      <c r="R42" s="225">
        <v>46825.7</v>
      </c>
      <c r="S42" s="225">
        <v>52208.6</v>
      </c>
      <c r="T42" s="126">
        <v>53487</v>
      </c>
      <c r="U42" s="127">
        <v>193257.8</v>
      </c>
      <c r="V42" s="126">
        <v>50987.5</v>
      </c>
      <c r="W42" s="126">
        <v>53556.1</v>
      </c>
      <c r="X42" s="126">
        <v>55083.3</v>
      </c>
      <c r="Y42" s="126">
        <v>59448</v>
      </c>
      <c r="Z42" s="127">
        <v>219075</v>
      </c>
      <c r="AA42" s="126">
        <v>57727.1</v>
      </c>
      <c r="AB42" s="126">
        <v>60929.5</v>
      </c>
      <c r="AC42" s="126">
        <v>61251.8</v>
      </c>
      <c r="AD42" s="126">
        <v>63467.9</v>
      </c>
      <c r="AE42" s="127">
        <v>243376.2</v>
      </c>
      <c r="AF42" s="126">
        <v>63180</v>
      </c>
      <c r="AG42" s="126">
        <v>66030</v>
      </c>
      <c r="AH42" s="126">
        <v>68140</v>
      </c>
      <c r="AI42" s="126">
        <v>66220</v>
      </c>
      <c r="AJ42" s="127">
        <v>263570</v>
      </c>
      <c r="AK42" s="126">
        <v>59500</v>
      </c>
      <c r="AL42" s="126">
        <v>64600</v>
      </c>
      <c r="AM42" s="126">
        <v>65450</v>
      </c>
      <c r="AN42" s="126">
        <v>69250</v>
      </c>
      <c r="AO42" s="127">
        <v>258800</v>
      </c>
      <c r="AP42" s="126">
        <v>73620</v>
      </c>
      <c r="AQ42" s="126">
        <v>79270</v>
      </c>
      <c r="AR42" s="126">
        <f>AR38-AR40</f>
        <v>81210</v>
      </c>
      <c r="AS42" s="126">
        <v>81520</v>
      </c>
      <c r="AT42" s="127">
        <v>315620</v>
      </c>
      <c r="AU42" s="126">
        <v>81530</v>
      </c>
      <c r="AV42" s="126">
        <f t="shared" ref="AV42:BC42" si="47">AV38-AV40</f>
        <v>80580</v>
      </c>
      <c r="AW42" s="126">
        <f t="shared" si="47"/>
        <v>81430</v>
      </c>
      <c r="AX42" s="126">
        <f t="shared" si="47"/>
        <v>80930</v>
      </c>
      <c r="AY42" s="127">
        <f t="shared" si="47"/>
        <v>324470</v>
      </c>
      <c r="AZ42" s="126">
        <f t="shared" si="47"/>
        <v>70490</v>
      </c>
      <c r="BA42" s="126">
        <f t="shared" si="47"/>
        <v>84620</v>
      </c>
      <c r="BB42" s="126">
        <f t="shared" si="47"/>
        <v>87270</v>
      </c>
      <c r="BC42" s="126">
        <f t="shared" si="47"/>
        <v>92820</v>
      </c>
      <c r="BD42" s="127">
        <f>BD38-BD40</f>
        <v>335200</v>
      </c>
      <c r="BE42" s="126">
        <f>BE38-BE40</f>
        <v>90310</v>
      </c>
      <c r="BF42" s="126">
        <f>BF38-BF40</f>
        <v>96530</v>
      </c>
      <c r="BG42" s="126">
        <f>BG38-BG40</f>
        <v>98060</v>
      </c>
      <c r="BH42" s="126">
        <f t="shared" ref="BH42" si="48">BH38-BH40</f>
        <v>99590</v>
      </c>
      <c r="BI42" s="127">
        <f>BI38-BI40</f>
        <v>384490</v>
      </c>
      <c r="BJ42" s="126">
        <f t="shared" ref="BJ42:BM42" si="49">BJ38-BJ40</f>
        <v>95190</v>
      </c>
      <c r="BK42" s="126">
        <f t="shared" si="49"/>
        <v>104650</v>
      </c>
      <c r="BL42" s="126">
        <f t="shared" si="49"/>
        <v>108830</v>
      </c>
      <c r="BM42" s="126">
        <f t="shared" si="49"/>
        <v>114360</v>
      </c>
      <c r="BN42" s="127">
        <f t="shared" ref="BN42:BU42" si="50">BN38-BN40</f>
        <v>423030</v>
      </c>
      <c r="BO42" s="126">
        <f t="shared" si="50"/>
        <v>111200</v>
      </c>
      <c r="BP42" s="126">
        <f t="shared" si="50"/>
        <v>113790</v>
      </c>
      <c r="BQ42" s="126">
        <f t="shared" si="50"/>
        <v>117740</v>
      </c>
      <c r="BR42" s="126">
        <f t="shared" si="50"/>
        <v>125020</v>
      </c>
      <c r="BS42" s="127">
        <f t="shared" si="50"/>
        <v>467760</v>
      </c>
      <c r="BT42" s="126">
        <f t="shared" si="50"/>
        <v>121050</v>
      </c>
      <c r="BU42" s="126">
        <f t="shared" si="50"/>
        <v>119550</v>
      </c>
    </row>
    <row r="43" spans="1:73" ht="12.75">
      <c r="B43" s="49"/>
      <c r="C43" s="49"/>
      <c r="D43" s="49"/>
      <c r="E43" s="49"/>
      <c r="F43" s="113"/>
      <c r="G43" s="49"/>
      <c r="H43" s="49"/>
      <c r="I43" s="49"/>
      <c r="J43" s="49"/>
      <c r="K43" s="113"/>
      <c r="L43" s="49"/>
      <c r="M43" s="49"/>
      <c r="N43" s="49"/>
      <c r="O43" s="49"/>
      <c r="P43" s="113"/>
      <c r="Q43" s="49"/>
      <c r="R43" s="49"/>
      <c r="S43" s="49"/>
      <c r="T43" s="49"/>
      <c r="U43" s="113"/>
      <c r="V43" s="49"/>
      <c r="W43" s="49"/>
      <c r="X43" s="49"/>
      <c r="Y43" s="49"/>
      <c r="Z43" s="113"/>
      <c r="AA43" s="49"/>
      <c r="AB43" s="49"/>
      <c r="AC43" s="49"/>
      <c r="AD43" s="49"/>
      <c r="AE43" s="113"/>
      <c r="AF43" s="49"/>
      <c r="AG43" s="49"/>
      <c r="AH43" s="49"/>
      <c r="AI43" s="49"/>
      <c r="AJ43" s="113"/>
      <c r="AK43" s="49"/>
      <c r="AL43" s="49"/>
      <c r="AM43" s="49"/>
      <c r="AN43" s="49"/>
      <c r="AO43" s="113"/>
      <c r="AP43" s="49"/>
      <c r="AQ43" s="49"/>
      <c r="AR43" s="49"/>
      <c r="AS43" s="49"/>
      <c r="AT43" s="113"/>
      <c r="AU43" s="49"/>
      <c r="AV43" s="49"/>
      <c r="AW43" s="49"/>
      <c r="AX43" s="49"/>
      <c r="AY43" s="113"/>
      <c r="AZ43" s="49"/>
      <c r="BA43" s="49"/>
      <c r="BB43" s="49"/>
      <c r="BC43" s="49"/>
      <c r="BD43" s="113"/>
      <c r="BE43" s="49"/>
      <c r="BF43" s="49"/>
      <c r="BG43" s="49"/>
      <c r="BH43" s="49"/>
      <c r="BI43" s="113"/>
      <c r="BJ43" s="49"/>
      <c r="BK43" s="49"/>
      <c r="BL43" s="49"/>
      <c r="BM43" s="49"/>
      <c r="BN43" s="113"/>
      <c r="BO43" s="49"/>
      <c r="BP43" s="49"/>
      <c r="BQ43" s="49"/>
      <c r="BR43" s="49"/>
      <c r="BS43" s="113"/>
      <c r="BT43" s="49"/>
      <c r="BU43" s="49"/>
    </row>
    <row r="44" spans="1:73" ht="12.75">
      <c r="A44" s="230" t="s">
        <v>164</v>
      </c>
      <c r="B44" s="49"/>
      <c r="C44" s="49"/>
      <c r="D44" s="49"/>
      <c r="E44" s="49"/>
      <c r="F44" s="113"/>
      <c r="G44" s="49"/>
      <c r="H44" s="49"/>
      <c r="I44" s="49"/>
      <c r="J44" s="49"/>
      <c r="K44" s="113"/>
      <c r="L44" s="49"/>
      <c r="M44" s="49"/>
      <c r="N44" s="49"/>
      <c r="O44" s="49"/>
      <c r="P44" s="113"/>
      <c r="Q44" s="49"/>
      <c r="R44" s="49"/>
      <c r="S44" s="49"/>
      <c r="T44" s="49"/>
      <c r="U44" s="113"/>
      <c r="V44" s="49"/>
      <c r="W44" s="49"/>
      <c r="X44" s="49"/>
      <c r="Y44" s="49"/>
      <c r="Z44" s="113"/>
      <c r="AA44" s="49"/>
      <c r="AB44" s="49"/>
      <c r="AC44" s="49"/>
      <c r="AD44" s="49"/>
      <c r="AE44" s="113"/>
      <c r="AF44" s="49"/>
      <c r="AG44" s="49"/>
      <c r="AH44" s="49"/>
      <c r="AI44" s="49"/>
      <c r="AJ44" s="113"/>
      <c r="AK44" s="49"/>
      <c r="AL44" s="49"/>
      <c r="AM44" s="49"/>
      <c r="AN44" s="49"/>
      <c r="AO44" s="113"/>
      <c r="AP44" s="49"/>
      <c r="AQ44" s="49"/>
      <c r="AR44" s="49"/>
      <c r="AS44" s="49"/>
      <c r="AT44" s="113"/>
      <c r="AU44" s="49"/>
      <c r="AV44" s="49"/>
      <c r="AW44" s="49"/>
      <c r="AX44" s="49"/>
      <c r="AY44" s="113"/>
      <c r="AZ44" s="49"/>
      <c r="BA44" s="49"/>
      <c r="BB44" s="49"/>
      <c r="BC44" s="49"/>
      <c r="BD44" s="113"/>
      <c r="BE44" s="49"/>
      <c r="BF44" s="49"/>
      <c r="BG44" s="49"/>
      <c r="BH44" s="49"/>
      <c r="BI44" s="113"/>
      <c r="BJ44" s="49"/>
      <c r="BK44" s="49"/>
      <c r="BL44" s="49"/>
      <c r="BM44" s="49"/>
      <c r="BN44" s="113"/>
      <c r="BO44" s="49"/>
      <c r="BP44" s="49"/>
      <c r="BQ44" s="49"/>
      <c r="BR44" s="49"/>
      <c r="BS44" s="113"/>
      <c r="BT44" s="49"/>
      <c r="BU44" s="49"/>
    </row>
    <row r="45" spans="1:73" ht="12.75">
      <c r="A45" s="74" t="s">
        <v>93</v>
      </c>
      <c r="B45" s="49">
        <v>-292.10000000000002</v>
      </c>
      <c r="C45" s="49">
        <v>-294.7</v>
      </c>
      <c r="D45" s="49">
        <v>-189.5</v>
      </c>
      <c r="E45" s="49">
        <v>-414</v>
      </c>
      <c r="F45" s="114">
        <v>-1190.3</v>
      </c>
      <c r="G45" s="55">
        <v>-280.89999999999998</v>
      </c>
      <c r="H45" s="55">
        <v>-237.1</v>
      </c>
      <c r="I45" s="55">
        <v>-294.39999999999998</v>
      </c>
      <c r="J45" s="55">
        <v>-298.3</v>
      </c>
      <c r="K45" s="114">
        <v>-1110.8</v>
      </c>
      <c r="L45" s="55">
        <v>-388.3</v>
      </c>
      <c r="M45" s="55">
        <v>-326</v>
      </c>
      <c r="N45" s="55">
        <v>-398.9</v>
      </c>
      <c r="O45" s="55">
        <v>-380.1</v>
      </c>
      <c r="P45" s="114">
        <v>-1493.3</v>
      </c>
      <c r="Q45" s="55">
        <v>-870.9</v>
      </c>
      <c r="R45" s="55">
        <v>-286.89999999999998</v>
      </c>
      <c r="S45" s="55">
        <v>-412</v>
      </c>
      <c r="T45" s="55">
        <v>-519.79999999999995</v>
      </c>
      <c r="U45" s="114">
        <v>-2089.6</v>
      </c>
      <c r="V45" s="55">
        <v>-409.5</v>
      </c>
      <c r="W45" s="55">
        <v>-672.6</v>
      </c>
      <c r="X45" s="55">
        <v>-642.70000000000005</v>
      </c>
      <c r="Y45" s="55">
        <v>-389</v>
      </c>
      <c r="Z45" s="114">
        <v>-2114</v>
      </c>
      <c r="AA45" s="55">
        <v>-637.6</v>
      </c>
      <c r="AB45" s="55">
        <v>-377.5</v>
      </c>
      <c r="AC45" s="55">
        <v>-156.4</v>
      </c>
      <c r="AD45" s="55">
        <v>-55.8</v>
      </c>
      <c r="AE45" s="114">
        <v>-1227.4000000000001</v>
      </c>
      <c r="AF45" s="55">
        <v>-10</v>
      </c>
      <c r="AG45" s="55">
        <v>-170</v>
      </c>
      <c r="AH45" s="55">
        <v>-360</v>
      </c>
      <c r="AI45" s="55">
        <v>-140</v>
      </c>
      <c r="AJ45" s="114">
        <v>-680</v>
      </c>
      <c r="AK45" s="55">
        <v>-50</v>
      </c>
      <c r="AL45" s="55">
        <v>-140</v>
      </c>
      <c r="AM45" s="55">
        <v>-140</v>
      </c>
      <c r="AN45" s="55">
        <v>-210</v>
      </c>
      <c r="AO45" s="114">
        <v>-540</v>
      </c>
      <c r="AP45" s="55">
        <v>-220</v>
      </c>
      <c r="AQ45" s="55">
        <v>-260</v>
      </c>
      <c r="AR45" s="55">
        <v>-160</v>
      </c>
      <c r="AS45" s="55">
        <v>-260</v>
      </c>
      <c r="AT45" s="114">
        <v>-900</v>
      </c>
      <c r="AU45" s="55">
        <v>-220</v>
      </c>
      <c r="AV45" s="55">
        <v>-160</v>
      </c>
      <c r="AW45" s="55">
        <v>-250</v>
      </c>
      <c r="AX45" s="55">
        <v>-440</v>
      </c>
      <c r="AY45" s="114">
        <v>-1070</v>
      </c>
      <c r="AZ45" s="55">
        <v>-410</v>
      </c>
      <c r="BA45" s="55">
        <v>-290</v>
      </c>
      <c r="BB45" s="55">
        <v>-260</v>
      </c>
      <c r="BC45" s="55">
        <v>-360</v>
      </c>
      <c r="BD45" s="114">
        <v>-1320</v>
      </c>
      <c r="BE45" s="55">
        <v>-230</v>
      </c>
      <c r="BF45" s="55">
        <v>-290</v>
      </c>
      <c r="BG45" s="55">
        <v>-370</v>
      </c>
      <c r="BH45" s="55">
        <v>-330</v>
      </c>
      <c r="BI45" s="114">
        <v>-1220</v>
      </c>
      <c r="BJ45" s="55">
        <v>-410</v>
      </c>
      <c r="BK45" s="55">
        <v>-340</v>
      </c>
      <c r="BL45" s="55">
        <v>-370</v>
      </c>
      <c r="BM45" s="55">
        <v>-440</v>
      </c>
      <c r="BN45" s="114">
        <v>-1560</v>
      </c>
      <c r="BO45" s="55">
        <v>-460</v>
      </c>
      <c r="BP45" s="55">
        <v>-380</v>
      </c>
      <c r="BQ45" s="55">
        <v>-390</v>
      </c>
      <c r="BR45" s="55">
        <v>-680</v>
      </c>
      <c r="BS45" s="114">
        <v>-1910</v>
      </c>
      <c r="BT45" s="55">
        <v>-650</v>
      </c>
      <c r="BU45" s="55">
        <v>-460</v>
      </c>
    </row>
    <row r="46" spans="1:73" ht="12.75">
      <c r="B46" s="49"/>
      <c r="C46" s="49"/>
      <c r="D46" s="49"/>
      <c r="E46" s="49"/>
      <c r="F46" s="113"/>
      <c r="G46" s="49"/>
      <c r="H46" s="49"/>
      <c r="I46" s="49"/>
      <c r="J46" s="49"/>
      <c r="K46" s="113"/>
      <c r="L46" s="49"/>
      <c r="M46" s="49"/>
      <c r="N46" s="49"/>
      <c r="O46" s="49"/>
      <c r="P46" s="113"/>
      <c r="Q46" s="49"/>
      <c r="R46" s="49"/>
      <c r="S46" s="49"/>
      <c r="T46" s="49"/>
      <c r="U46" s="113"/>
      <c r="V46" s="49"/>
      <c r="W46" s="49"/>
      <c r="X46" s="49"/>
      <c r="Y46" s="49"/>
      <c r="Z46" s="113"/>
      <c r="AA46" s="49"/>
      <c r="AB46" s="49"/>
      <c r="AC46" s="49"/>
      <c r="AD46" s="49"/>
      <c r="AE46" s="113"/>
      <c r="AF46" s="49"/>
      <c r="AG46" s="49"/>
      <c r="AH46" s="49"/>
      <c r="AI46" s="49"/>
      <c r="AJ46" s="113"/>
      <c r="AK46" s="49"/>
      <c r="AL46" s="49"/>
      <c r="AM46" s="49"/>
      <c r="AN46" s="49"/>
      <c r="AO46" s="113"/>
      <c r="AP46" s="49"/>
      <c r="AQ46" s="49"/>
      <c r="AR46" s="49"/>
      <c r="AS46" s="49"/>
      <c r="AT46" s="113"/>
      <c r="AU46" s="49"/>
      <c r="AV46" s="49"/>
      <c r="AW46" s="49"/>
      <c r="AX46" s="49"/>
      <c r="AY46" s="113"/>
      <c r="AZ46" s="49"/>
      <c r="BA46" s="49"/>
      <c r="BB46" s="49"/>
      <c r="BC46" s="49"/>
      <c r="BD46" s="113"/>
      <c r="BE46" s="49"/>
      <c r="BF46" s="49"/>
      <c r="BG46" s="49"/>
      <c r="BH46" s="49"/>
      <c r="BI46" s="113"/>
      <c r="BJ46" s="49"/>
      <c r="BK46" s="49"/>
      <c r="BL46" s="49"/>
      <c r="BM46" s="49"/>
      <c r="BN46" s="113"/>
      <c r="BO46" s="49"/>
      <c r="BP46" s="49"/>
      <c r="BQ46" s="49"/>
      <c r="BR46" s="49"/>
      <c r="BS46" s="113"/>
      <c r="BT46" s="49"/>
      <c r="BU46" s="49"/>
    </row>
    <row r="47" spans="1:73" ht="12.75">
      <c r="A47" s="153" t="s">
        <v>165</v>
      </c>
      <c r="B47" s="126">
        <v>18620.999999999996</v>
      </c>
      <c r="C47" s="126">
        <v>21253.300000000007</v>
      </c>
      <c r="D47" s="126">
        <v>23463.399999999998</v>
      </c>
      <c r="E47" s="126">
        <v>24172.099999999988</v>
      </c>
      <c r="F47" s="127">
        <v>87302.599999999991</v>
      </c>
      <c r="G47" s="225">
        <v>23608.1</v>
      </c>
      <c r="H47" s="225">
        <v>25719.1</v>
      </c>
      <c r="I47" s="225">
        <v>27770.6</v>
      </c>
      <c r="J47" s="225">
        <v>29752.3</v>
      </c>
      <c r="K47" s="127">
        <v>106850.2</v>
      </c>
      <c r="L47" s="225">
        <v>34164.699999999997</v>
      </c>
      <c r="M47" s="225">
        <v>33847.599999999999</v>
      </c>
      <c r="N47" s="225">
        <v>36078.199999999997</v>
      </c>
      <c r="O47" s="225">
        <v>34969.5</v>
      </c>
      <c r="P47" s="127">
        <v>139059.79999999999</v>
      </c>
      <c r="Q47" s="225">
        <v>39865.800000000003</v>
      </c>
      <c r="R47" s="225">
        <v>46538.5</v>
      </c>
      <c r="S47" s="225">
        <v>51796.6</v>
      </c>
      <c r="T47" s="126">
        <v>52967.1</v>
      </c>
      <c r="U47" s="127">
        <v>191168.2</v>
      </c>
      <c r="V47" s="126">
        <v>50577.9</v>
      </c>
      <c r="W47" s="126">
        <v>52883.4</v>
      </c>
      <c r="X47" s="126">
        <v>54440.6</v>
      </c>
      <c r="Y47" s="126">
        <v>59059</v>
      </c>
      <c r="Z47" s="127">
        <v>216961</v>
      </c>
      <c r="AA47" s="126">
        <v>57089.4</v>
      </c>
      <c r="AB47" s="126">
        <v>60552</v>
      </c>
      <c r="AC47" s="126">
        <v>61095.4</v>
      </c>
      <c r="AD47" s="126">
        <v>63412.1</v>
      </c>
      <c r="AE47" s="127">
        <v>242148.8</v>
      </c>
      <c r="AF47" s="126">
        <v>63170</v>
      </c>
      <c r="AG47" s="126">
        <v>65860</v>
      </c>
      <c r="AH47" s="126">
        <v>67780</v>
      </c>
      <c r="AI47" s="126">
        <v>66080</v>
      </c>
      <c r="AJ47" s="127">
        <v>262890</v>
      </c>
      <c r="AK47" s="126">
        <v>59450</v>
      </c>
      <c r="AL47" s="126">
        <v>64460</v>
      </c>
      <c r="AM47" s="126">
        <v>65310</v>
      </c>
      <c r="AN47" s="126">
        <v>69040</v>
      </c>
      <c r="AO47" s="127">
        <v>258260</v>
      </c>
      <c r="AP47" s="126">
        <v>73400</v>
      </c>
      <c r="AQ47" s="126">
        <v>79010</v>
      </c>
      <c r="AR47" s="126">
        <f>AR42+AR45</f>
        <v>81050</v>
      </c>
      <c r="AS47" s="126">
        <v>81260</v>
      </c>
      <c r="AT47" s="127">
        <v>314720</v>
      </c>
      <c r="AU47" s="126">
        <v>81310</v>
      </c>
      <c r="AV47" s="126">
        <f t="shared" ref="AV47:BC47" si="51">AV42+AV45</f>
        <v>80420</v>
      </c>
      <c r="AW47" s="126">
        <f t="shared" si="51"/>
        <v>81180</v>
      </c>
      <c r="AX47" s="126">
        <f t="shared" si="51"/>
        <v>80490</v>
      </c>
      <c r="AY47" s="127">
        <f t="shared" si="51"/>
        <v>323400</v>
      </c>
      <c r="AZ47" s="126">
        <f t="shared" si="51"/>
        <v>70080</v>
      </c>
      <c r="BA47" s="126">
        <f t="shared" si="51"/>
        <v>84330</v>
      </c>
      <c r="BB47" s="126">
        <f t="shared" si="51"/>
        <v>87010</v>
      </c>
      <c r="BC47" s="126">
        <f t="shared" si="51"/>
        <v>92460</v>
      </c>
      <c r="BD47" s="127">
        <f>BD42+BD45</f>
        <v>333880</v>
      </c>
      <c r="BE47" s="126">
        <f>BE42+BE45</f>
        <v>90080</v>
      </c>
      <c r="BF47" s="126">
        <f>BF42+BF45</f>
        <v>96240</v>
      </c>
      <c r="BG47" s="126">
        <f>BG42+BG45</f>
        <v>97690</v>
      </c>
      <c r="BH47" s="126">
        <f t="shared" ref="BH47" si="52">BH42+BH45</f>
        <v>99260</v>
      </c>
      <c r="BI47" s="127">
        <f>BI42+BI45</f>
        <v>383270</v>
      </c>
      <c r="BJ47" s="126">
        <f t="shared" ref="BJ47:BM47" si="53">BJ42+BJ45</f>
        <v>94780</v>
      </c>
      <c r="BK47" s="126">
        <f t="shared" si="53"/>
        <v>104310</v>
      </c>
      <c r="BL47" s="126">
        <f t="shared" si="53"/>
        <v>108460</v>
      </c>
      <c r="BM47" s="126">
        <f t="shared" si="53"/>
        <v>113920</v>
      </c>
      <c r="BN47" s="127">
        <f t="shared" ref="BN47:BU47" si="54">BN42+BN45</f>
        <v>421470</v>
      </c>
      <c r="BO47" s="126">
        <f t="shared" si="54"/>
        <v>110740</v>
      </c>
      <c r="BP47" s="126">
        <f t="shared" si="54"/>
        <v>113410</v>
      </c>
      <c r="BQ47" s="126">
        <f t="shared" si="54"/>
        <v>117350</v>
      </c>
      <c r="BR47" s="126">
        <f t="shared" si="54"/>
        <v>124340</v>
      </c>
      <c r="BS47" s="127">
        <f t="shared" si="54"/>
        <v>465850</v>
      </c>
      <c r="BT47" s="126">
        <f t="shared" si="54"/>
        <v>120400</v>
      </c>
      <c r="BU47" s="126">
        <f t="shared" si="54"/>
        <v>119090</v>
      </c>
    </row>
    <row r="48" spans="1:73" ht="12.75">
      <c r="B48" s="49"/>
      <c r="C48" s="49"/>
      <c r="D48" s="49"/>
      <c r="E48" s="49"/>
      <c r="F48" s="113"/>
      <c r="G48" s="49"/>
      <c r="H48" s="49"/>
      <c r="I48" s="49"/>
      <c r="J48" s="49"/>
      <c r="K48" s="113"/>
      <c r="L48" s="49"/>
      <c r="M48" s="49"/>
      <c r="N48" s="49"/>
      <c r="O48" s="49"/>
      <c r="P48" s="113"/>
      <c r="Q48" s="49"/>
      <c r="R48" s="49"/>
      <c r="S48" s="49"/>
      <c r="T48" s="49"/>
      <c r="U48" s="113"/>
      <c r="V48" s="49"/>
      <c r="W48" s="49"/>
      <c r="X48" s="49"/>
      <c r="Y48" s="49"/>
      <c r="Z48" s="113"/>
      <c r="AA48" s="49"/>
      <c r="AB48" s="49"/>
      <c r="AC48" s="49"/>
      <c r="AD48" s="49"/>
      <c r="AE48" s="113"/>
      <c r="AF48" s="49"/>
      <c r="AG48" s="49"/>
      <c r="AH48" s="49"/>
      <c r="AI48" s="49"/>
      <c r="AJ48" s="113"/>
      <c r="AK48" s="49"/>
      <c r="AL48" s="49"/>
      <c r="AM48" s="49"/>
      <c r="AN48" s="49"/>
      <c r="AO48" s="113"/>
      <c r="AP48" s="49"/>
      <c r="AQ48" s="49"/>
      <c r="AR48" s="49"/>
      <c r="AS48" s="49"/>
      <c r="AT48" s="113"/>
      <c r="AU48" s="49"/>
      <c r="AV48" s="49"/>
      <c r="AW48" s="49"/>
      <c r="AX48" s="49"/>
      <c r="AY48" s="113"/>
      <c r="AZ48" s="49"/>
      <c r="BA48" s="49"/>
      <c r="BB48" s="49"/>
      <c r="BC48" s="49"/>
      <c r="BD48" s="113"/>
      <c r="BE48" s="49"/>
      <c r="BF48" s="49"/>
      <c r="BG48" s="49"/>
      <c r="BH48" s="49"/>
      <c r="BI48" s="113"/>
      <c r="BJ48" s="49"/>
      <c r="BK48" s="49"/>
      <c r="BL48" s="49"/>
      <c r="BM48" s="49"/>
      <c r="BN48" s="113"/>
      <c r="BO48" s="49"/>
      <c r="BP48" s="49"/>
      <c r="BQ48" s="49"/>
      <c r="BR48" s="49"/>
      <c r="BS48" s="113"/>
      <c r="BT48" s="49"/>
      <c r="BU48" s="49"/>
    </row>
    <row r="49" spans="1:73" ht="13.5" thickBot="1">
      <c r="A49" s="153" t="s">
        <v>166</v>
      </c>
      <c r="B49" s="124">
        <v>18620.999999999996</v>
      </c>
      <c r="C49" s="124">
        <v>21253.300000000007</v>
      </c>
      <c r="D49" s="124">
        <v>23463.399999999998</v>
      </c>
      <c r="E49" s="124">
        <v>24172.099999999988</v>
      </c>
      <c r="F49" s="125">
        <v>87302.599999999991</v>
      </c>
      <c r="G49" s="229">
        <v>23608.1</v>
      </c>
      <c r="H49" s="229">
        <v>25719.1</v>
      </c>
      <c r="I49" s="229">
        <v>27770.6</v>
      </c>
      <c r="J49" s="229">
        <v>29752.3</v>
      </c>
      <c r="K49" s="125">
        <v>106850.2</v>
      </c>
      <c r="L49" s="229">
        <v>34164.699999999997</v>
      </c>
      <c r="M49" s="229">
        <v>33847.599999999999</v>
      </c>
      <c r="N49" s="229">
        <v>36078.199999999997</v>
      </c>
      <c r="O49" s="229">
        <v>34969.5</v>
      </c>
      <c r="P49" s="125">
        <v>139059.79999999999</v>
      </c>
      <c r="Q49" s="229">
        <v>39865.800000000003</v>
      </c>
      <c r="R49" s="229">
        <v>46538.5</v>
      </c>
      <c r="S49" s="229">
        <v>51796.6</v>
      </c>
      <c r="T49" s="124">
        <v>52967.1</v>
      </c>
      <c r="U49" s="125">
        <v>191168.2</v>
      </c>
      <c r="V49" s="124">
        <v>50577.9</v>
      </c>
      <c r="W49" s="124">
        <v>52883.4</v>
      </c>
      <c r="X49" s="124">
        <v>54440.6</v>
      </c>
      <c r="Y49" s="124">
        <v>59059</v>
      </c>
      <c r="Z49" s="125">
        <v>216961</v>
      </c>
      <c r="AA49" s="124">
        <v>57089.4</v>
      </c>
      <c r="AB49" s="124">
        <v>60552</v>
      </c>
      <c r="AC49" s="124">
        <v>61095.4</v>
      </c>
      <c r="AD49" s="124">
        <v>63412.1</v>
      </c>
      <c r="AE49" s="125">
        <v>242148.8</v>
      </c>
      <c r="AF49" s="124">
        <v>63170</v>
      </c>
      <c r="AG49" s="124">
        <v>65860</v>
      </c>
      <c r="AH49" s="124">
        <v>67780</v>
      </c>
      <c r="AI49" s="124">
        <v>66080</v>
      </c>
      <c r="AJ49" s="125">
        <v>262890</v>
      </c>
      <c r="AK49" s="124">
        <v>59450</v>
      </c>
      <c r="AL49" s="124">
        <v>64460</v>
      </c>
      <c r="AM49" s="124">
        <v>65310</v>
      </c>
      <c r="AN49" s="124">
        <v>69040</v>
      </c>
      <c r="AO49" s="125">
        <v>258260</v>
      </c>
      <c r="AP49" s="124">
        <v>73400</v>
      </c>
      <c r="AQ49" s="124">
        <v>79010</v>
      </c>
      <c r="AR49" s="124">
        <f>AR47</f>
        <v>81050</v>
      </c>
      <c r="AS49" s="124">
        <v>81260</v>
      </c>
      <c r="AT49" s="125">
        <v>314720</v>
      </c>
      <c r="AU49" s="124">
        <v>81310</v>
      </c>
      <c r="AV49" s="124">
        <f t="shared" ref="AV49:BC49" si="55">AV47</f>
        <v>80420</v>
      </c>
      <c r="AW49" s="124">
        <f t="shared" si="55"/>
        <v>81180</v>
      </c>
      <c r="AX49" s="124">
        <f t="shared" si="55"/>
        <v>80490</v>
      </c>
      <c r="AY49" s="125">
        <f t="shared" si="55"/>
        <v>323400</v>
      </c>
      <c r="AZ49" s="124">
        <f t="shared" si="55"/>
        <v>70080</v>
      </c>
      <c r="BA49" s="124">
        <f t="shared" si="55"/>
        <v>84330</v>
      </c>
      <c r="BB49" s="124">
        <f t="shared" si="55"/>
        <v>87010</v>
      </c>
      <c r="BC49" s="124">
        <f t="shared" si="55"/>
        <v>92460</v>
      </c>
      <c r="BD49" s="125">
        <f>BD47</f>
        <v>333880</v>
      </c>
      <c r="BE49" s="124">
        <f>BE47</f>
        <v>90080</v>
      </c>
      <c r="BF49" s="124">
        <f>BF47</f>
        <v>96240</v>
      </c>
      <c r="BG49" s="124">
        <f>BG47</f>
        <v>97690</v>
      </c>
      <c r="BH49" s="124">
        <f t="shared" ref="BH49" si="56">BH47</f>
        <v>99260</v>
      </c>
      <c r="BI49" s="125">
        <f>BI47</f>
        <v>383270</v>
      </c>
      <c r="BJ49" s="124">
        <f t="shared" ref="BJ49:BM49" si="57">BJ47</f>
        <v>94780</v>
      </c>
      <c r="BK49" s="124">
        <f t="shared" si="57"/>
        <v>104310</v>
      </c>
      <c r="BL49" s="124">
        <f t="shared" si="57"/>
        <v>108460</v>
      </c>
      <c r="BM49" s="124">
        <f t="shared" si="57"/>
        <v>113920</v>
      </c>
      <c r="BN49" s="125">
        <f t="shared" ref="BN49:BU49" si="58">BN47</f>
        <v>421470</v>
      </c>
      <c r="BO49" s="124">
        <f t="shared" si="58"/>
        <v>110740</v>
      </c>
      <c r="BP49" s="124">
        <f t="shared" si="58"/>
        <v>113410</v>
      </c>
      <c r="BQ49" s="124">
        <f t="shared" si="58"/>
        <v>117350</v>
      </c>
      <c r="BR49" s="124">
        <f t="shared" si="58"/>
        <v>124340</v>
      </c>
      <c r="BS49" s="125">
        <f t="shared" si="58"/>
        <v>465850</v>
      </c>
      <c r="BT49" s="124">
        <f t="shared" si="58"/>
        <v>120400</v>
      </c>
      <c r="BU49" s="124">
        <f t="shared" si="58"/>
        <v>119090</v>
      </c>
    </row>
    <row r="50" spans="1:73" ht="13.5" thickTop="1">
      <c r="A50" s="153"/>
      <c r="B50" s="51"/>
      <c r="C50" s="51"/>
      <c r="D50" s="51"/>
      <c r="E50" s="51"/>
      <c r="F50" s="102"/>
      <c r="G50" s="51"/>
      <c r="H50" s="51"/>
      <c r="I50" s="51"/>
      <c r="J50" s="51"/>
      <c r="K50" s="102"/>
      <c r="L50" s="51"/>
      <c r="M50" s="51"/>
      <c r="N50" s="51"/>
      <c r="O50" s="51"/>
      <c r="P50" s="102"/>
      <c r="U50" s="102"/>
      <c r="Y50" s="34"/>
      <c r="Z50" s="102"/>
      <c r="AA50" s="230"/>
      <c r="AB50" s="328"/>
      <c r="AC50" s="328"/>
      <c r="AD50" s="328"/>
      <c r="AE50" s="102"/>
      <c r="AF50" s="328"/>
      <c r="AG50" s="328"/>
      <c r="AH50" s="328"/>
      <c r="AI50" s="328"/>
      <c r="AJ50" s="102"/>
      <c r="AK50" s="328"/>
      <c r="AL50" s="328"/>
      <c r="AM50" s="328"/>
      <c r="AN50" s="328"/>
      <c r="AO50" s="102"/>
      <c r="AP50" s="328"/>
      <c r="AQ50" s="328"/>
      <c r="AR50" s="328"/>
      <c r="AS50" s="328"/>
      <c r="AT50" s="102"/>
      <c r="AU50" s="328"/>
      <c r="AV50" s="328"/>
      <c r="AW50" s="328"/>
      <c r="AX50" s="328"/>
      <c r="AY50" s="102"/>
      <c r="AZ50" s="328"/>
      <c r="BA50" s="328"/>
      <c r="BB50" s="328"/>
      <c r="BC50" s="328"/>
      <c r="BD50" s="102"/>
      <c r="BE50" s="328"/>
      <c r="BF50" s="328"/>
      <c r="BG50" s="328"/>
      <c r="BH50" s="328"/>
      <c r="BI50" s="102"/>
      <c r="BJ50" s="328"/>
      <c r="BK50" s="328"/>
      <c r="BL50" s="328"/>
      <c r="BM50" s="328"/>
      <c r="BN50" s="102"/>
      <c r="BO50" s="328"/>
      <c r="BP50" s="328"/>
      <c r="BQ50" s="328"/>
      <c r="BR50" s="328"/>
      <c r="BS50" s="102"/>
      <c r="BT50" s="328"/>
      <c r="BU50" s="328"/>
    </row>
    <row r="51" spans="1:73" ht="12.75">
      <c r="B51" s="49"/>
      <c r="C51" s="49"/>
      <c r="D51" s="49"/>
      <c r="E51" s="49"/>
      <c r="F51" s="113"/>
      <c r="G51" s="49"/>
      <c r="H51" s="49"/>
      <c r="I51" s="49"/>
      <c r="J51" s="49"/>
      <c r="K51" s="113"/>
      <c r="L51" s="49"/>
      <c r="M51" s="49"/>
      <c r="N51" s="49"/>
      <c r="O51" s="49"/>
      <c r="P51" s="113"/>
      <c r="U51" s="113"/>
      <c r="Y51" s="34"/>
      <c r="Z51" s="113"/>
      <c r="AA51" s="230"/>
      <c r="AB51" s="320"/>
      <c r="AC51" s="320"/>
      <c r="AD51" s="320"/>
      <c r="AE51" s="113"/>
      <c r="AF51" s="320"/>
      <c r="AG51" s="320"/>
      <c r="AH51" s="320"/>
      <c r="AI51" s="320"/>
      <c r="AJ51" s="113"/>
      <c r="AK51" s="320"/>
      <c r="AL51" s="320"/>
      <c r="AM51" s="320"/>
      <c r="AN51" s="320"/>
      <c r="AO51" s="113"/>
      <c r="AP51" s="320"/>
      <c r="AQ51" s="320"/>
      <c r="AR51" s="320"/>
      <c r="AS51" s="320"/>
      <c r="AT51" s="113"/>
      <c r="AU51" s="320"/>
      <c r="AV51" s="320"/>
      <c r="AW51" s="320"/>
      <c r="AX51" s="320"/>
      <c r="AY51" s="113"/>
      <c r="AZ51" s="320"/>
      <c r="BA51" s="320"/>
      <c r="BB51" s="320"/>
      <c r="BC51" s="320"/>
      <c r="BD51" s="113"/>
      <c r="BE51" s="320"/>
      <c r="BF51" s="320"/>
      <c r="BG51" s="320"/>
      <c r="BH51" s="320"/>
      <c r="BI51" s="113"/>
      <c r="BJ51" s="320"/>
      <c r="BK51" s="320"/>
      <c r="BL51" s="320"/>
      <c r="BM51" s="320"/>
      <c r="BN51" s="113"/>
      <c r="BO51" s="320"/>
      <c r="BP51" s="320"/>
      <c r="BQ51" s="320"/>
      <c r="BR51" s="320"/>
      <c r="BS51" s="113"/>
      <c r="BT51" s="320"/>
      <c r="BU51" s="320"/>
    </row>
    <row r="52" spans="1:73" s="234" customFormat="1" ht="25.5">
      <c r="A52" s="291" t="s">
        <v>95</v>
      </c>
      <c r="B52" s="59">
        <v>9.52</v>
      </c>
      <c r="C52" s="59">
        <v>10.86</v>
      </c>
      <c r="D52" s="59">
        <v>11.99</v>
      </c>
      <c r="E52" s="59">
        <v>12.16</v>
      </c>
      <c r="F52" s="115">
        <v>44.6</v>
      </c>
      <c r="G52" s="292">
        <v>12.06</v>
      </c>
      <c r="H52" s="292">
        <v>13.14</v>
      </c>
      <c r="I52" s="292">
        <v>14.19</v>
      </c>
      <c r="J52" s="292">
        <v>15.2</v>
      </c>
      <c r="K52" s="115">
        <v>54.59</v>
      </c>
      <c r="L52" s="292">
        <v>17.46</v>
      </c>
      <c r="M52" s="292">
        <v>17.29</v>
      </c>
      <c r="N52" s="292">
        <v>18.43</v>
      </c>
      <c r="O52" s="292">
        <v>17.87</v>
      </c>
      <c r="P52" s="115">
        <v>71.05</v>
      </c>
      <c r="Q52" s="292">
        <v>20.37</v>
      </c>
      <c r="R52" s="292">
        <v>23.76</v>
      </c>
      <c r="S52" s="292">
        <v>26.44</v>
      </c>
      <c r="T52" s="59">
        <v>27.04</v>
      </c>
      <c r="U52" s="115">
        <v>97.63</v>
      </c>
      <c r="V52" s="59">
        <v>25.82</v>
      </c>
      <c r="W52" s="59">
        <v>27</v>
      </c>
      <c r="X52" s="59">
        <v>27.79</v>
      </c>
      <c r="Y52" s="59">
        <v>30.15</v>
      </c>
      <c r="Z52" s="115">
        <v>110.77</v>
      </c>
      <c r="AA52" s="59">
        <v>29.15</v>
      </c>
      <c r="AB52" s="59">
        <v>30.82</v>
      </c>
      <c r="AC52" s="59">
        <v>31.01</v>
      </c>
      <c r="AD52" s="59">
        <v>32.18</v>
      </c>
      <c r="AE52" s="115">
        <v>123.17</v>
      </c>
      <c r="AF52" s="59">
        <v>32.06</v>
      </c>
      <c r="AG52" s="59">
        <v>33.43</v>
      </c>
      <c r="AH52" s="59">
        <v>34.4</v>
      </c>
      <c r="AI52" s="59">
        <v>33.520000000000003</v>
      </c>
      <c r="AJ52" s="115">
        <v>133.41</v>
      </c>
      <c r="AK52" s="59">
        <v>30.4</v>
      </c>
      <c r="AL52" s="59">
        <v>33.67</v>
      </c>
      <c r="AM52" s="59">
        <v>34.119999999999997</v>
      </c>
      <c r="AN52" s="59">
        <v>36.07</v>
      </c>
      <c r="AO52" s="115">
        <v>134.19</v>
      </c>
      <c r="AP52" s="59">
        <v>19.170000000000002</v>
      </c>
      <c r="AQ52" s="59">
        <v>20.66</v>
      </c>
      <c r="AR52" s="59">
        <v>21.6</v>
      </c>
      <c r="AS52" s="59">
        <v>21.65</v>
      </c>
      <c r="AT52" s="115">
        <v>83.05</v>
      </c>
      <c r="AU52" s="59">
        <v>21.67</v>
      </c>
      <c r="AV52" s="59">
        <v>21.43</v>
      </c>
      <c r="AW52" s="59">
        <v>21.63</v>
      </c>
      <c r="AX52" s="59">
        <v>21.45</v>
      </c>
      <c r="AY52" s="115">
        <v>86.19</v>
      </c>
      <c r="AZ52" s="59">
        <v>18.68</v>
      </c>
      <c r="BA52" s="59">
        <v>22.48</v>
      </c>
      <c r="BB52" s="59">
        <v>23.19</v>
      </c>
      <c r="BC52" s="59">
        <v>24.97</v>
      </c>
      <c r="BD52" s="115">
        <v>89.27</v>
      </c>
      <c r="BE52" s="59">
        <v>24.35</v>
      </c>
      <c r="BF52" s="59">
        <v>26.02</v>
      </c>
      <c r="BG52" s="59">
        <v>26.41</v>
      </c>
      <c r="BH52" s="59">
        <v>26.85</v>
      </c>
      <c r="BI52" s="115">
        <v>103.62</v>
      </c>
      <c r="BJ52" s="59">
        <v>25.9</v>
      </c>
      <c r="BK52" s="59">
        <v>28.51</v>
      </c>
      <c r="BL52" s="59">
        <v>29.64</v>
      </c>
      <c r="BM52" s="59">
        <v>31.14</v>
      </c>
      <c r="BN52" s="115">
        <v>115.19</v>
      </c>
      <c r="BO52" s="59">
        <v>30.26</v>
      </c>
      <c r="BP52" s="59">
        <v>31</v>
      </c>
      <c r="BQ52" s="59">
        <v>32.14</v>
      </c>
      <c r="BR52" s="59">
        <v>34.369999999999997</v>
      </c>
      <c r="BS52" s="115">
        <v>127.74</v>
      </c>
      <c r="BT52" s="59">
        <v>33.28</v>
      </c>
      <c r="BU52" s="59">
        <v>32.92</v>
      </c>
    </row>
    <row r="53" spans="1:73" ht="12.75">
      <c r="B53" s="49"/>
      <c r="C53" s="49"/>
      <c r="D53" s="49"/>
      <c r="E53" s="49"/>
      <c r="F53" s="113"/>
      <c r="G53" s="49"/>
      <c r="H53" s="49"/>
      <c r="I53" s="49"/>
      <c r="J53" s="49"/>
      <c r="K53" s="113"/>
      <c r="L53" s="49"/>
      <c r="N53" s="49"/>
      <c r="O53" s="49"/>
      <c r="P53" s="113"/>
      <c r="U53" s="113"/>
      <c r="Y53" s="34"/>
      <c r="Z53" s="113"/>
      <c r="AA53" s="230"/>
      <c r="AB53" s="320"/>
      <c r="AC53" s="320"/>
      <c r="AD53" s="320"/>
      <c r="AE53" s="113"/>
      <c r="AF53" s="320"/>
      <c r="AG53" s="320"/>
      <c r="AH53" s="320"/>
      <c r="AI53" s="320"/>
      <c r="AJ53" s="113"/>
      <c r="AK53" s="320"/>
      <c r="AL53" s="320"/>
      <c r="AM53" s="320"/>
      <c r="AN53" s="320"/>
      <c r="AO53" s="113"/>
      <c r="AP53" s="320"/>
      <c r="AQ53" s="320"/>
      <c r="AR53" s="320"/>
      <c r="AS53" s="320"/>
      <c r="AT53" s="113"/>
      <c r="AU53" s="320"/>
      <c r="AV53" s="320"/>
      <c r="AW53" s="320"/>
      <c r="AX53" s="320"/>
      <c r="AY53" s="113"/>
      <c r="AZ53" s="320"/>
      <c r="BA53" s="320"/>
      <c r="BB53" s="320"/>
      <c r="BC53" s="320"/>
      <c r="BD53" s="113"/>
      <c r="BE53" s="320"/>
      <c r="BF53" s="320"/>
      <c r="BG53" s="320"/>
      <c r="BH53" s="320"/>
      <c r="BI53" s="113"/>
      <c r="BJ53" s="320"/>
      <c r="BK53" s="320"/>
      <c r="BL53" s="320"/>
      <c r="BM53" s="320"/>
      <c r="BN53" s="113"/>
      <c r="BO53" s="320"/>
      <c r="BP53" s="320"/>
      <c r="BQ53" s="320"/>
      <c r="BR53" s="320"/>
      <c r="BS53" s="113"/>
      <c r="BT53" s="320"/>
      <c r="BU53" s="320"/>
    </row>
    <row r="54" spans="1:73" ht="12.75">
      <c r="A54" s="230" t="s">
        <v>167</v>
      </c>
      <c r="B54" s="49">
        <v>2</v>
      </c>
      <c r="C54" s="49">
        <v>2</v>
      </c>
      <c r="D54" s="49">
        <v>2</v>
      </c>
      <c r="E54" s="49">
        <v>8</v>
      </c>
      <c r="F54" s="113">
        <v>14</v>
      </c>
      <c r="G54" s="49">
        <v>3</v>
      </c>
      <c r="H54" s="49">
        <v>3</v>
      </c>
      <c r="I54" s="49">
        <v>3</v>
      </c>
      <c r="J54" s="49">
        <v>16</v>
      </c>
      <c r="K54" s="113">
        <v>25</v>
      </c>
      <c r="L54" s="49">
        <v>3</v>
      </c>
      <c r="M54" s="49">
        <v>3</v>
      </c>
      <c r="N54" s="49">
        <v>3</v>
      </c>
      <c r="O54" s="49">
        <v>13</v>
      </c>
      <c r="P54" s="113">
        <v>22</v>
      </c>
      <c r="Q54" s="49">
        <v>4</v>
      </c>
      <c r="R54" s="49">
        <v>4</v>
      </c>
      <c r="S54" s="49">
        <v>4</v>
      </c>
      <c r="T54" s="49">
        <v>20</v>
      </c>
      <c r="U54" s="113">
        <v>32</v>
      </c>
      <c r="V54" s="49">
        <v>45</v>
      </c>
      <c r="W54" s="49">
        <v>5</v>
      </c>
      <c r="X54" s="49">
        <v>5</v>
      </c>
      <c r="Y54" s="34">
        <v>24</v>
      </c>
      <c r="Z54" s="113">
        <v>79</v>
      </c>
      <c r="AA54" s="313">
        <v>5.5</v>
      </c>
      <c r="AB54" s="322">
        <v>5.5</v>
      </c>
      <c r="AC54" s="322">
        <v>5.5</v>
      </c>
      <c r="AD54" s="322">
        <v>27</v>
      </c>
      <c r="AE54" s="113">
        <v>43.5</v>
      </c>
      <c r="AF54" s="322">
        <v>6.5</v>
      </c>
      <c r="AG54" s="322">
        <v>6.5</v>
      </c>
      <c r="AH54" s="322">
        <v>6.5</v>
      </c>
      <c r="AI54" s="322">
        <v>27.5</v>
      </c>
      <c r="AJ54" s="113">
        <v>47</v>
      </c>
      <c r="AK54" s="340">
        <v>7</v>
      </c>
      <c r="AL54" s="340">
        <v>7</v>
      </c>
      <c r="AM54" s="340">
        <v>7</v>
      </c>
      <c r="AN54" s="349">
        <v>29</v>
      </c>
      <c r="AO54" s="113">
        <v>50</v>
      </c>
      <c r="AP54" s="340">
        <v>4</v>
      </c>
      <c r="AQ54" s="340">
        <v>4</v>
      </c>
      <c r="AR54" s="340">
        <v>4</v>
      </c>
      <c r="AS54" s="340">
        <v>18</v>
      </c>
      <c r="AT54" s="113">
        <v>30</v>
      </c>
      <c r="AU54" s="340">
        <v>5</v>
      </c>
      <c r="AV54" s="340">
        <v>45</v>
      </c>
      <c r="AW54" s="340">
        <v>5</v>
      </c>
      <c r="AX54" s="340">
        <f>12+6</f>
        <v>18</v>
      </c>
      <c r="AY54" s="113">
        <f>SUM(AU54:AX54)</f>
        <v>73</v>
      </c>
      <c r="AZ54" s="321">
        <v>5</v>
      </c>
      <c r="BA54" s="321">
        <v>12</v>
      </c>
      <c r="BB54" s="321">
        <v>6</v>
      </c>
      <c r="BC54" s="321">
        <v>15</v>
      </c>
      <c r="BD54" s="113">
        <f>SUM(AZ54:BC54)</f>
        <v>38</v>
      </c>
      <c r="BE54" s="321">
        <v>7</v>
      </c>
      <c r="BF54" s="321">
        <v>7</v>
      </c>
      <c r="BG54" s="321">
        <v>7</v>
      </c>
      <c r="BH54" s="321">
        <v>22</v>
      </c>
      <c r="BI54" s="113">
        <f>SUM(BE54:BH54)</f>
        <v>43</v>
      </c>
      <c r="BJ54" s="321">
        <v>8</v>
      </c>
      <c r="BK54" s="321">
        <v>8</v>
      </c>
      <c r="BL54" s="321">
        <v>75</v>
      </c>
      <c r="BM54" s="321">
        <v>24</v>
      </c>
      <c r="BN54" s="374">
        <f>SUM(BJ54:BM54)</f>
        <v>115</v>
      </c>
      <c r="BO54" s="321">
        <v>9</v>
      </c>
      <c r="BP54" s="321">
        <v>9</v>
      </c>
      <c r="BQ54" s="321">
        <v>27</v>
      </c>
      <c r="BR54" s="321">
        <v>28</v>
      </c>
      <c r="BS54" s="375">
        <f>SUM(BO54:BR54)</f>
        <v>73</v>
      </c>
      <c r="BT54" s="321">
        <v>10</v>
      </c>
      <c r="BU54" s="321">
        <v>10</v>
      </c>
    </row>
    <row r="55" spans="1:73" ht="12.75">
      <c r="B55" s="49"/>
      <c r="C55" s="49"/>
      <c r="D55" s="49"/>
      <c r="E55" s="49"/>
      <c r="F55" s="113"/>
      <c r="G55" s="49"/>
      <c r="H55" s="49"/>
      <c r="I55" s="49"/>
      <c r="J55" s="49"/>
      <c r="K55" s="113"/>
      <c r="L55" s="49"/>
      <c r="N55" s="49"/>
      <c r="O55" s="49"/>
      <c r="P55" s="113"/>
      <c r="U55" s="113"/>
      <c r="Y55" s="34"/>
      <c r="Z55" s="113"/>
      <c r="AA55" s="230"/>
      <c r="AB55" s="320"/>
      <c r="AC55" s="320"/>
      <c r="AD55" s="320"/>
      <c r="AE55" s="113"/>
      <c r="AF55" s="320"/>
      <c r="AG55" s="320"/>
      <c r="AH55" s="320"/>
      <c r="AI55" s="320"/>
      <c r="AJ55" s="113"/>
      <c r="AK55" s="320"/>
      <c r="AL55" s="320"/>
      <c r="AM55" s="320"/>
      <c r="AN55" s="320"/>
      <c r="AO55" s="113"/>
      <c r="AP55" s="320"/>
      <c r="AQ55" s="355"/>
      <c r="AR55" s="320"/>
      <c r="AS55" s="320"/>
      <c r="AT55" s="113"/>
      <c r="AU55" s="320"/>
      <c r="AV55" s="320"/>
      <c r="AW55" s="320"/>
      <c r="AX55" s="320"/>
      <c r="AY55" s="113"/>
      <c r="AZ55" s="320"/>
      <c r="BA55" s="320"/>
      <c r="BB55" s="320"/>
      <c r="BC55" s="320"/>
      <c r="BD55" s="113"/>
      <c r="BE55" s="320"/>
      <c r="BF55" s="320"/>
      <c r="BG55" s="320"/>
      <c r="BH55" s="320"/>
      <c r="BI55" s="113"/>
      <c r="BJ55" s="320"/>
      <c r="BK55" s="320"/>
      <c r="BL55" s="320"/>
      <c r="BM55" s="320"/>
      <c r="BN55" s="113"/>
      <c r="BO55" s="320"/>
      <c r="BP55" s="320"/>
      <c r="BQ55" s="320"/>
      <c r="BR55" s="320"/>
      <c r="BS55" s="113"/>
      <c r="BT55" s="320"/>
      <c r="BU55" s="320"/>
    </row>
    <row r="56" spans="1:73" ht="12.75">
      <c r="A56" s="153"/>
      <c r="B56" s="49"/>
      <c r="C56" s="49"/>
      <c r="D56" s="49"/>
      <c r="E56" s="49"/>
      <c r="F56" s="113"/>
      <c r="G56" s="49"/>
      <c r="H56" s="49"/>
      <c r="I56" s="49"/>
      <c r="J56" s="49"/>
      <c r="K56" s="113"/>
      <c r="L56" s="49"/>
      <c r="N56" s="49"/>
      <c r="O56" s="49"/>
      <c r="P56" s="113"/>
      <c r="U56" s="113"/>
      <c r="Y56" s="34"/>
      <c r="Z56" s="113"/>
      <c r="AA56" s="230"/>
      <c r="AB56" s="320"/>
      <c r="AC56" s="320"/>
      <c r="AD56" s="320"/>
      <c r="AE56" s="113"/>
      <c r="AF56" s="320"/>
      <c r="AG56" s="320"/>
      <c r="AH56" s="320"/>
      <c r="AI56" s="320"/>
      <c r="AJ56" s="113"/>
      <c r="AK56" s="320"/>
      <c r="AL56" s="320"/>
      <c r="AM56" s="320"/>
      <c r="AN56" s="320"/>
      <c r="AO56" s="113"/>
      <c r="AP56" s="320"/>
      <c r="AQ56" s="320"/>
      <c r="AR56" s="320"/>
      <c r="AS56" s="320"/>
      <c r="AT56" s="113"/>
      <c r="AU56" s="320"/>
      <c r="AV56" s="320"/>
      <c r="AW56" s="320"/>
      <c r="AX56" s="320"/>
      <c r="AY56" s="113"/>
      <c r="AZ56" s="320"/>
      <c r="BA56" s="320"/>
      <c r="BB56" s="320"/>
      <c r="BC56" s="320"/>
      <c r="BD56" s="113"/>
      <c r="BE56" s="320"/>
      <c r="BF56" s="320"/>
      <c r="BG56" s="320"/>
      <c r="BH56" s="320"/>
      <c r="BI56" s="113"/>
      <c r="BJ56" s="320"/>
      <c r="BK56" s="320"/>
      <c r="BL56" s="320"/>
      <c r="BM56" s="320"/>
      <c r="BN56" s="113"/>
      <c r="BO56" s="320"/>
      <c r="BP56" s="320"/>
      <c r="BQ56" s="320"/>
      <c r="BR56" s="320"/>
      <c r="BS56" s="113"/>
      <c r="BT56" s="320"/>
      <c r="BU56" s="320"/>
    </row>
    <row r="57" spans="1:73" ht="12.75">
      <c r="B57" s="49"/>
      <c r="C57" s="49"/>
      <c r="D57" s="49"/>
      <c r="E57" s="49"/>
      <c r="F57" s="113"/>
      <c r="G57" s="49"/>
      <c r="H57" s="49"/>
      <c r="I57" s="49"/>
      <c r="J57" s="49"/>
      <c r="K57" s="113"/>
      <c r="L57" s="49"/>
      <c r="N57" s="49"/>
      <c r="O57" s="49"/>
      <c r="P57" s="113"/>
      <c r="U57" s="113"/>
      <c r="Y57" s="34"/>
      <c r="Z57" s="113"/>
      <c r="AA57" s="230"/>
      <c r="AB57" s="320"/>
      <c r="AC57" s="320"/>
      <c r="AD57" s="320"/>
      <c r="AE57" s="113"/>
      <c r="AF57" s="320"/>
      <c r="AG57" s="320"/>
      <c r="AH57" s="320"/>
      <c r="AI57" s="320"/>
      <c r="AJ57" s="113"/>
      <c r="AK57" s="320"/>
      <c r="AL57" s="320"/>
      <c r="AM57" s="320"/>
      <c r="AN57" s="320"/>
      <c r="AO57" s="113"/>
      <c r="AP57" s="320"/>
      <c r="AQ57" s="320"/>
      <c r="AR57" s="320"/>
      <c r="AS57" s="320"/>
      <c r="AT57" s="113"/>
      <c r="AU57" s="320"/>
      <c r="AV57" s="320"/>
      <c r="AW57" s="320"/>
      <c r="AX57" s="320"/>
      <c r="AY57" s="113"/>
      <c r="AZ57" s="320"/>
      <c r="BA57" s="320"/>
      <c r="BB57" s="320"/>
      <c r="BC57" s="320"/>
      <c r="BD57" s="113"/>
      <c r="BE57" s="320"/>
      <c r="BF57" s="320"/>
      <c r="BG57" s="320"/>
      <c r="BH57" s="320"/>
      <c r="BI57" s="113"/>
      <c r="BJ57" s="320"/>
      <c r="BK57" s="320"/>
      <c r="BL57" s="320"/>
      <c r="BM57" s="320"/>
      <c r="BN57" s="113"/>
      <c r="BO57" s="320"/>
      <c r="BP57" s="320"/>
      <c r="BQ57" s="320"/>
      <c r="BR57" s="320"/>
      <c r="BS57" s="113"/>
      <c r="BT57" s="320"/>
      <c r="BU57" s="320"/>
    </row>
    <row r="58" spans="1:73" ht="25.5">
      <c r="A58" s="258" t="s">
        <v>96</v>
      </c>
      <c r="B58" s="49">
        <v>1957220996</v>
      </c>
      <c r="C58" s="49">
        <v>1957220996</v>
      </c>
      <c r="D58" s="49">
        <v>1957220996</v>
      </c>
      <c r="E58" s="49">
        <v>1957220996</v>
      </c>
      <c r="F58" s="113">
        <v>1957220996</v>
      </c>
      <c r="G58" s="49">
        <v>1957220996</v>
      </c>
      <c r="H58" s="49">
        <v>1957220996</v>
      </c>
      <c r="I58" s="49">
        <v>1957220996</v>
      </c>
      <c r="J58" s="49">
        <v>1957220996</v>
      </c>
      <c r="K58" s="113">
        <v>1957220996</v>
      </c>
      <c r="L58" s="49">
        <v>1957220996</v>
      </c>
      <c r="M58" s="49">
        <v>1957220996</v>
      </c>
      <c r="N58" s="49">
        <v>1957220996</v>
      </c>
      <c r="O58" s="49">
        <v>1957220996</v>
      </c>
      <c r="P58" s="113">
        <v>1957220996</v>
      </c>
      <c r="Q58" s="155">
        <v>1957220996</v>
      </c>
      <c r="R58" s="155">
        <v>1957220996</v>
      </c>
      <c r="S58" s="247">
        <v>1958727979</v>
      </c>
      <c r="T58" s="155">
        <v>1958727979</v>
      </c>
      <c r="U58" s="113">
        <v>1958100069</v>
      </c>
      <c r="V58" s="155">
        <v>1958727979</v>
      </c>
      <c r="W58" s="155">
        <v>1958727979</v>
      </c>
      <c r="X58" s="155">
        <v>1958727979</v>
      </c>
      <c r="Y58" s="306">
        <v>1958727979</v>
      </c>
      <c r="Z58" s="113">
        <v>1958727979</v>
      </c>
      <c r="AA58" s="155">
        <v>1958727979</v>
      </c>
      <c r="AB58" s="155">
        <v>1964577960</v>
      </c>
      <c r="AC58" s="155">
        <v>1970427941</v>
      </c>
      <c r="AD58" s="155">
        <v>1966040455</v>
      </c>
      <c r="AE58" s="113">
        <v>1966040455</v>
      </c>
      <c r="AF58" s="155">
        <v>1970427941</v>
      </c>
      <c r="AG58" s="155">
        <v>1970427941</v>
      </c>
      <c r="AH58" s="155">
        <v>1970427941</v>
      </c>
      <c r="AI58" s="155">
        <v>1970427941</v>
      </c>
      <c r="AJ58" s="113">
        <v>1970427941</v>
      </c>
      <c r="AK58" s="155">
        <v>1955621695</v>
      </c>
      <c r="AL58" s="155">
        <v>1914287591</v>
      </c>
      <c r="AM58" s="155">
        <v>1914287591</v>
      </c>
      <c r="AN58" s="155">
        <v>1914287591</v>
      </c>
      <c r="AO58" s="113">
        <v>1924592806</v>
      </c>
      <c r="AP58" s="155">
        <v>3828575182</v>
      </c>
      <c r="AQ58" s="155">
        <v>3825262553</v>
      </c>
      <c r="AR58" s="155">
        <v>3752384706</v>
      </c>
      <c r="AS58" s="155">
        <v>3752384706</v>
      </c>
      <c r="AT58" s="113">
        <v>3789749350</v>
      </c>
      <c r="AU58" s="155">
        <v>3752384706</v>
      </c>
      <c r="AV58" s="155">
        <v>3752384706</v>
      </c>
      <c r="AW58" s="155">
        <v>3752384706</v>
      </c>
      <c r="AX58" s="155">
        <v>3752384706</v>
      </c>
      <c r="AY58" s="113">
        <v>3752384706</v>
      </c>
      <c r="AZ58" s="155">
        <v>3752384706</v>
      </c>
      <c r="BA58" s="155">
        <v>3752384706</v>
      </c>
      <c r="BB58" s="155">
        <v>3752384706</v>
      </c>
      <c r="BC58" s="155">
        <v>3702606928.5333333</v>
      </c>
      <c r="BD58" s="113">
        <v>3740110733.4739728</v>
      </c>
      <c r="BE58" s="155">
        <v>3699051373</v>
      </c>
      <c r="BF58" s="155">
        <v>3699051373</v>
      </c>
      <c r="BG58" s="155">
        <v>3699051373</v>
      </c>
      <c r="BH58" s="155">
        <v>3698162484.1111112</v>
      </c>
      <c r="BI58" s="113">
        <v>3698832194.9178081</v>
      </c>
      <c r="BJ58" s="155">
        <v>3659051373</v>
      </c>
      <c r="BK58" s="155">
        <v>3659051373</v>
      </c>
      <c r="BL58" s="155">
        <v>3659051373</v>
      </c>
      <c r="BM58" s="155">
        <v>3659051373</v>
      </c>
      <c r="BN58" s="113">
        <v>3659051373</v>
      </c>
      <c r="BO58" s="155">
        <v>3659051373</v>
      </c>
      <c r="BP58" s="155">
        <v>3659051373</v>
      </c>
      <c r="BQ58" s="155">
        <v>3651036705.7173915</v>
      </c>
      <c r="BR58" s="155">
        <v>3618087518</v>
      </c>
      <c r="BS58" s="113">
        <v>3646851754.9808745</v>
      </c>
      <c r="BT58" s="155">
        <v>3618087518</v>
      </c>
      <c r="BU58" s="155">
        <v>3618087518</v>
      </c>
    </row>
    <row r="59" spans="1:73" ht="12.75">
      <c r="B59" s="49"/>
      <c r="C59" s="49"/>
      <c r="D59" s="49"/>
      <c r="E59" s="49"/>
      <c r="F59" s="113"/>
      <c r="G59" s="49"/>
      <c r="H59" s="49"/>
      <c r="I59" s="49"/>
      <c r="J59" s="49"/>
      <c r="K59" s="113"/>
      <c r="L59" s="49"/>
      <c r="M59" s="49"/>
      <c r="N59" s="49"/>
      <c r="O59" s="49"/>
      <c r="P59" s="113"/>
      <c r="U59" s="113"/>
      <c r="Z59" s="113"/>
      <c r="AA59" s="230"/>
      <c r="AB59" s="320"/>
      <c r="AC59" s="320"/>
      <c r="AD59" s="320"/>
      <c r="AE59" s="113"/>
      <c r="AF59" s="320"/>
      <c r="AG59" s="320"/>
      <c r="AH59" s="320"/>
      <c r="AI59" s="320"/>
      <c r="AJ59" s="113"/>
      <c r="AK59" s="320"/>
      <c r="AL59" s="320"/>
      <c r="AM59" s="320"/>
      <c r="AN59" s="320"/>
      <c r="AO59" s="113"/>
      <c r="AP59" s="320"/>
      <c r="AQ59" s="320"/>
      <c r="AR59" s="320"/>
      <c r="AS59" s="320"/>
      <c r="AT59" s="113"/>
      <c r="AU59" s="320"/>
      <c r="AV59" s="320"/>
      <c r="AW59" s="320"/>
      <c r="AX59" s="320"/>
      <c r="AY59" s="113"/>
      <c r="AZ59" s="320"/>
      <c r="BA59" s="320"/>
      <c r="BB59" s="320"/>
      <c r="BC59" s="320"/>
      <c r="BD59" s="113"/>
      <c r="BE59" s="320"/>
      <c r="BF59" s="320"/>
      <c r="BG59" s="320"/>
      <c r="BH59" s="320"/>
      <c r="BI59" s="113"/>
      <c r="BJ59" s="320"/>
      <c r="BK59" s="320"/>
      <c r="BL59" s="320"/>
      <c r="BM59" s="320"/>
      <c r="BN59" s="113"/>
      <c r="BO59" s="320"/>
      <c r="BP59" s="320"/>
      <c r="BQ59" s="320"/>
      <c r="BR59" s="320"/>
      <c r="BS59" s="113"/>
      <c r="BT59" s="320"/>
      <c r="BU59" s="320"/>
    </row>
    <row r="60" spans="1:73" ht="12.75">
      <c r="B60" s="49"/>
      <c r="C60" s="49"/>
      <c r="D60" s="49"/>
      <c r="E60" s="49"/>
      <c r="F60" s="113"/>
      <c r="G60" s="49"/>
      <c r="H60" s="49"/>
      <c r="I60" s="49"/>
      <c r="J60" s="49"/>
      <c r="K60" s="113"/>
      <c r="L60" s="49"/>
      <c r="N60" s="49"/>
      <c r="O60" s="49"/>
      <c r="P60" s="113"/>
      <c r="U60" s="113"/>
      <c r="Z60" s="113"/>
      <c r="AA60" s="230"/>
      <c r="AB60" s="320"/>
      <c r="AC60" s="320"/>
      <c r="AD60" s="320"/>
      <c r="AE60" s="113"/>
      <c r="AF60" s="320"/>
      <c r="AG60" s="320"/>
      <c r="AH60" s="320"/>
      <c r="AI60" s="320"/>
      <c r="AJ60" s="113"/>
      <c r="AK60" s="320"/>
      <c r="AL60" s="320"/>
      <c r="AM60" s="320"/>
      <c r="AN60" s="320"/>
      <c r="AO60" s="113"/>
      <c r="AP60" s="320"/>
      <c r="AQ60" s="320"/>
      <c r="AR60" s="320"/>
      <c r="AS60" s="320"/>
      <c r="AT60" s="373"/>
      <c r="AU60" s="320"/>
      <c r="AV60" s="320"/>
      <c r="AW60" s="320"/>
      <c r="AX60" s="320"/>
      <c r="AY60" s="113"/>
      <c r="AZ60" s="320"/>
      <c r="BA60" s="320"/>
      <c r="BB60" s="320"/>
      <c r="BC60" s="320"/>
      <c r="BD60" s="113"/>
      <c r="BE60" s="320"/>
      <c r="BF60" s="320"/>
      <c r="BG60" s="320"/>
      <c r="BH60" s="320"/>
      <c r="BI60" s="113"/>
      <c r="BJ60" s="320"/>
      <c r="BK60" s="320"/>
      <c r="BL60" s="320"/>
      <c r="BM60" s="320"/>
      <c r="BN60" s="113"/>
      <c r="BO60" s="320"/>
      <c r="BP60" s="320"/>
      <c r="BQ60" s="320"/>
      <c r="BR60" s="320"/>
      <c r="BS60" s="113"/>
      <c r="BT60" s="320"/>
      <c r="BU60" s="320"/>
    </row>
    <row r="61" spans="1:73" ht="12.75">
      <c r="B61" s="49"/>
      <c r="C61" s="49"/>
      <c r="D61" s="49"/>
      <c r="E61" s="49"/>
      <c r="F61" s="113"/>
      <c r="G61" s="49"/>
      <c r="H61" s="49"/>
      <c r="I61" s="49"/>
      <c r="J61" s="49"/>
      <c r="K61" s="113"/>
      <c r="L61" s="49"/>
      <c r="N61" s="49"/>
      <c r="O61" s="49"/>
      <c r="P61" s="113"/>
      <c r="U61" s="113"/>
      <c r="Z61" s="113"/>
      <c r="AA61" s="230"/>
      <c r="AB61" s="320"/>
      <c r="AC61" s="320"/>
      <c r="AD61" s="320"/>
      <c r="AE61" s="113"/>
      <c r="AF61" s="320"/>
      <c r="AG61" s="320"/>
      <c r="AH61" s="320"/>
      <c r="AI61" s="320"/>
      <c r="AJ61" s="113"/>
      <c r="AK61" s="320"/>
      <c r="AL61" s="320"/>
      <c r="AM61" s="320"/>
      <c r="AN61" s="320"/>
      <c r="AO61" s="113"/>
      <c r="AP61" s="320"/>
      <c r="AQ61" s="320"/>
      <c r="AR61" s="320"/>
      <c r="AS61" s="320"/>
      <c r="AT61" s="372"/>
      <c r="AU61" s="320"/>
      <c r="AV61" s="320"/>
      <c r="AW61" s="320"/>
      <c r="AX61" s="320"/>
      <c r="AY61" s="113"/>
      <c r="AZ61" s="320"/>
      <c r="BA61" s="320"/>
      <c r="BB61" s="320"/>
      <c r="BC61" s="320"/>
      <c r="BD61" s="113"/>
      <c r="BE61" s="320"/>
      <c r="BF61" s="320"/>
      <c r="BG61" s="320"/>
      <c r="BH61" s="320"/>
      <c r="BI61" s="113"/>
      <c r="BJ61" s="320"/>
      <c r="BK61" s="320"/>
      <c r="BL61" s="320"/>
      <c r="BM61" s="320"/>
      <c r="BN61" s="113"/>
      <c r="BO61" s="320"/>
      <c r="BP61" s="320"/>
      <c r="BQ61" s="320"/>
      <c r="BR61" s="320"/>
      <c r="BS61" s="113"/>
      <c r="BT61" s="320"/>
      <c r="BU61" s="320"/>
    </row>
    <row r="62" spans="1:73" ht="12.75">
      <c r="A62" s="259" t="s">
        <v>97</v>
      </c>
      <c r="B62" s="49"/>
      <c r="C62" s="49"/>
      <c r="D62" s="49"/>
      <c r="E62" s="49"/>
      <c r="F62" s="113"/>
      <c r="G62" s="49"/>
      <c r="H62" s="49"/>
      <c r="I62" s="49"/>
      <c r="J62" s="49"/>
      <c r="K62" s="113"/>
      <c r="L62" s="49"/>
      <c r="N62" s="49"/>
      <c r="O62" s="49"/>
      <c r="P62" s="113"/>
      <c r="U62" s="113"/>
      <c r="Z62" s="113"/>
      <c r="AA62" s="230"/>
      <c r="AB62" s="320"/>
      <c r="AC62" s="320"/>
      <c r="AD62" s="320"/>
      <c r="AE62" s="113"/>
      <c r="AF62" s="320"/>
      <c r="AG62" s="320"/>
      <c r="AH62" s="320"/>
      <c r="AI62" s="320"/>
      <c r="AJ62" s="113"/>
      <c r="AK62" s="320"/>
      <c r="AL62" s="320"/>
      <c r="AM62" s="320"/>
      <c r="AN62" s="320"/>
      <c r="AO62" s="113"/>
      <c r="AP62" s="320"/>
      <c r="AQ62" s="320"/>
      <c r="AR62" s="320"/>
      <c r="AS62" s="320"/>
      <c r="AT62" s="113"/>
      <c r="AU62" s="320"/>
      <c r="AV62" s="320"/>
      <c r="AW62" s="320"/>
      <c r="AX62" s="320"/>
      <c r="AY62" s="113"/>
      <c r="AZ62" s="320"/>
      <c r="BA62" s="320"/>
      <c r="BB62" s="320"/>
      <c r="BC62" s="320"/>
      <c r="BD62" s="113"/>
      <c r="BE62" s="320"/>
      <c r="BF62" s="320"/>
      <c r="BG62" s="320"/>
      <c r="BH62" s="320"/>
      <c r="BI62" s="113"/>
      <c r="BJ62" s="320"/>
      <c r="BK62" s="320"/>
      <c r="BL62" s="320"/>
      <c r="BM62" s="320"/>
      <c r="BN62" s="113"/>
      <c r="BO62" s="320"/>
      <c r="BP62" s="320"/>
      <c r="BQ62" s="320"/>
      <c r="BR62" s="320"/>
      <c r="BS62" s="113"/>
      <c r="BT62" s="320"/>
      <c r="BU62" s="320"/>
    </row>
    <row r="63" spans="1:73" ht="12.75">
      <c r="B63" s="49"/>
      <c r="C63" s="49"/>
      <c r="D63" s="49"/>
      <c r="E63" s="49"/>
      <c r="F63" s="113"/>
      <c r="G63" s="49"/>
      <c r="H63" s="49"/>
      <c r="I63" s="49"/>
      <c r="J63" s="49"/>
      <c r="K63" s="113"/>
      <c r="L63" s="49"/>
      <c r="N63" s="49"/>
      <c r="O63" s="49"/>
      <c r="P63" s="113"/>
      <c r="U63" s="113"/>
      <c r="Z63" s="113"/>
      <c r="AA63" s="230"/>
      <c r="AB63" s="320"/>
      <c r="AC63" s="320"/>
      <c r="AD63" s="320"/>
      <c r="AE63" s="113"/>
      <c r="AF63" s="320"/>
      <c r="AG63" s="320"/>
      <c r="AH63" s="320"/>
      <c r="AI63" s="320"/>
      <c r="AJ63" s="113"/>
      <c r="AK63" s="320"/>
      <c r="AL63" s="320"/>
      <c r="AM63" s="320"/>
      <c r="AN63" s="320"/>
      <c r="AO63" s="113"/>
      <c r="AP63" s="320"/>
      <c r="AQ63" s="320"/>
      <c r="AR63" s="320"/>
      <c r="AS63" s="320"/>
      <c r="AT63" s="113"/>
      <c r="AU63" s="320"/>
      <c r="AV63" s="320"/>
      <c r="AW63" s="320"/>
      <c r="AX63" s="320"/>
      <c r="AY63" s="113"/>
      <c r="AZ63" s="320"/>
      <c r="BA63" s="320"/>
      <c r="BB63" s="320"/>
      <c r="BC63" s="320"/>
      <c r="BD63" s="113"/>
      <c r="BE63" s="320"/>
      <c r="BF63" s="320"/>
      <c r="BG63" s="320"/>
      <c r="BH63" s="320"/>
      <c r="BI63" s="113"/>
      <c r="BJ63" s="320"/>
      <c r="BK63" s="320"/>
      <c r="BL63" s="320"/>
      <c r="BM63" s="320"/>
      <c r="BN63" s="113"/>
      <c r="BO63" s="320"/>
      <c r="BP63" s="320"/>
      <c r="BQ63" s="320"/>
      <c r="BR63" s="320"/>
      <c r="BS63" s="113"/>
      <c r="BT63" s="320"/>
      <c r="BU63" s="320"/>
    </row>
    <row r="64" spans="1:73" ht="12.75">
      <c r="B64" s="49"/>
      <c r="C64" s="49"/>
      <c r="D64" s="49"/>
      <c r="E64" s="49"/>
      <c r="F64" s="113"/>
      <c r="G64" s="49"/>
      <c r="H64" s="49"/>
      <c r="I64" s="49"/>
      <c r="J64" s="49"/>
      <c r="K64" s="113"/>
      <c r="L64" s="49"/>
      <c r="N64" s="49"/>
      <c r="O64" s="49"/>
      <c r="P64" s="113"/>
      <c r="U64" s="113"/>
      <c r="Z64" s="113"/>
      <c r="AA64" s="230"/>
      <c r="AB64" s="320"/>
      <c r="AC64" s="320"/>
      <c r="AD64" s="320"/>
      <c r="AE64" s="113"/>
      <c r="AF64" s="320"/>
      <c r="AG64" s="320"/>
      <c r="AH64" s="320"/>
      <c r="AI64" s="320"/>
      <c r="AJ64" s="113"/>
      <c r="AK64" s="320"/>
      <c r="AL64" s="320"/>
      <c r="AM64" s="320"/>
      <c r="AN64" s="320"/>
      <c r="AO64" s="113"/>
      <c r="AP64" s="320"/>
      <c r="AQ64" s="320"/>
      <c r="AR64" s="320"/>
      <c r="AS64" s="320"/>
      <c r="AT64" s="113"/>
      <c r="AU64" s="320"/>
      <c r="AV64" s="320"/>
      <c r="AW64" s="320"/>
      <c r="AX64" s="320"/>
      <c r="AY64" s="113"/>
      <c r="AZ64" s="320"/>
      <c r="BA64" s="320"/>
      <c r="BB64" s="320"/>
      <c r="BC64" s="320"/>
      <c r="BD64" s="113"/>
      <c r="BE64" s="320"/>
      <c r="BF64" s="320"/>
      <c r="BG64" s="320"/>
      <c r="BH64" s="320"/>
      <c r="BI64" s="113"/>
      <c r="BJ64" s="320"/>
      <c r="BK64" s="320"/>
      <c r="BL64" s="320"/>
      <c r="BM64" s="320"/>
      <c r="BN64" s="113"/>
      <c r="BO64" s="320"/>
      <c r="BP64" s="320"/>
      <c r="BQ64" s="320"/>
      <c r="BR64" s="320"/>
      <c r="BS64" s="113"/>
      <c r="BT64" s="320"/>
      <c r="BU64" s="320"/>
    </row>
    <row r="65" spans="1:73" ht="12.75">
      <c r="B65" s="49"/>
      <c r="C65" s="49"/>
      <c r="D65" s="49"/>
      <c r="E65" s="49"/>
      <c r="F65" s="113"/>
      <c r="G65" s="49"/>
      <c r="H65" s="49"/>
      <c r="I65" s="49"/>
      <c r="J65" s="49"/>
      <c r="K65" s="113"/>
      <c r="L65" s="49"/>
      <c r="N65" s="49"/>
      <c r="O65" s="49"/>
      <c r="P65" s="113"/>
      <c r="U65" s="113"/>
      <c r="Z65" s="113"/>
      <c r="AA65" s="230"/>
      <c r="AB65" s="320"/>
      <c r="AC65" s="320"/>
      <c r="AD65" s="320"/>
      <c r="AE65" s="113"/>
      <c r="AF65" s="320"/>
      <c r="AG65" s="320"/>
      <c r="AH65" s="320"/>
      <c r="AI65" s="320"/>
      <c r="AJ65" s="113"/>
      <c r="AK65" s="320"/>
      <c r="AL65" s="320"/>
      <c r="AM65" s="320"/>
      <c r="AN65" s="320"/>
      <c r="AO65" s="113"/>
      <c r="AP65" s="320"/>
      <c r="AQ65" s="320"/>
      <c r="AR65" s="320"/>
      <c r="AS65" s="320"/>
      <c r="AT65" s="113"/>
      <c r="AU65" s="320"/>
      <c r="AV65" s="320"/>
      <c r="AW65" s="320"/>
      <c r="AX65" s="320"/>
      <c r="AY65" s="113"/>
      <c r="AZ65" s="320"/>
      <c r="BA65" s="320"/>
      <c r="BB65" s="320"/>
      <c r="BC65" s="320"/>
      <c r="BD65" s="113"/>
      <c r="BE65" s="320"/>
      <c r="BF65" s="320"/>
      <c r="BG65" s="320"/>
      <c r="BH65" s="320"/>
      <c r="BI65" s="113"/>
      <c r="BJ65" s="320"/>
      <c r="BK65" s="320"/>
      <c r="BL65" s="320"/>
      <c r="BM65" s="320"/>
      <c r="BN65" s="113"/>
      <c r="BO65" s="320"/>
      <c r="BP65" s="320"/>
      <c r="BQ65" s="320"/>
      <c r="BR65" s="320"/>
      <c r="BS65" s="113"/>
      <c r="BT65" s="320"/>
      <c r="BU65" s="320"/>
    </row>
    <row r="66" spans="1:73" ht="12.75">
      <c r="B66" s="49"/>
      <c r="C66" s="49"/>
      <c r="D66" s="49"/>
      <c r="E66" s="49"/>
      <c r="F66" s="113"/>
      <c r="G66" s="49"/>
      <c r="H66" s="49"/>
      <c r="I66" s="49"/>
      <c r="J66" s="49"/>
      <c r="K66" s="113"/>
      <c r="L66" s="49"/>
      <c r="N66" s="49"/>
      <c r="O66" s="49"/>
      <c r="P66" s="113"/>
      <c r="U66" s="113"/>
      <c r="Z66" s="113"/>
      <c r="AA66" s="230"/>
      <c r="AB66" s="320"/>
      <c r="AC66" s="320"/>
      <c r="AD66" s="320"/>
      <c r="AE66" s="113"/>
      <c r="AF66" s="320"/>
      <c r="AG66" s="320"/>
      <c r="AH66" s="320"/>
      <c r="AI66" s="320"/>
      <c r="AJ66" s="113"/>
      <c r="AK66" s="320"/>
      <c r="AL66" s="320"/>
      <c r="AM66" s="320"/>
      <c r="AN66" s="320"/>
      <c r="AO66" s="113"/>
      <c r="AP66" s="320"/>
      <c r="AQ66" s="320"/>
      <c r="AR66" s="320"/>
      <c r="AS66" s="320"/>
      <c r="AT66" s="113"/>
      <c r="AU66" s="320"/>
      <c r="AV66" s="320"/>
      <c r="AW66" s="320"/>
      <c r="AX66" s="320"/>
      <c r="AY66" s="113"/>
      <c r="AZ66" s="320"/>
      <c r="BA66" s="320"/>
      <c r="BB66" s="320"/>
      <c r="BC66" s="320"/>
      <c r="BD66" s="113"/>
      <c r="BE66" s="320"/>
      <c r="BF66" s="320"/>
      <c r="BG66" s="320"/>
      <c r="BH66" s="320"/>
      <c r="BI66" s="113"/>
      <c r="BJ66" s="320"/>
      <c r="BK66" s="320"/>
      <c r="BL66" s="320"/>
      <c r="BM66" s="320"/>
      <c r="BN66" s="113"/>
      <c r="BO66" s="320"/>
      <c r="BP66" s="320"/>
      <c r="BQ66" s="320"/>
      <c r="BR66" s="320"/>
      <c r="BS66" s="113"/>
      <c r="BT66" s="320"/>
      <c r="BU66" s="320"/>
    </row>
    <row r="67" spans="1:73" ht="25.5">
      <c r="A67" s="260" t="s">
        <v>168</v>
      </c>
      <c r="B67" s="141"/>
      <c r="C67" s="141"/>
      <c r="D67" s="141"/>
      <c r="E67" s="141"/>
      <c r="F67" s="141" t="s">
        <v>15</v>
      </c>
      <c r="G67" s="141" t="s">
        <v>16</v>
      </c>
      <c r="H67" s="141" t="s">
        <v>17</v>
      </c>
      <c r="I67" s="141" t="s">
        <v>18</v>
      </c>
      <c r="J67" s="141" t="s">
        <v>19</v>
      </c>
      <c r="K67" s="141" t="s">
        <v>20</v>
      </c>
      <c r="L67" s="141" t="s">
        <v>21</v>
      </c>
      <c r="M67" s="141" t="s">
        <v>22</v>
      </c>
      <c r="N67" s="249" t="s">
        <v>23</v>
      </c>
      <c r="O67" s="249" t="s">
        <v>24</v>
      </c>
      <c r="P67" s="141" t="s">
        <v>25</v>
      </c>
      <c r="Q67" s="249" t="s">
        <v>26</v>
      </c>
      <c r="R67" s="249" t="s">
        <v>27</v>
      </c>
      <c r="S67" s="249" t="s">
        <v>28</v>
      </c>
      <c r="T67" s="249" t="s">
        <v>29</v>
      </c>
      <c r="U67" s="141" t="s">
        <v>30</v>
      </c>
      <c r="V67" s="249" t="s">
        <v>31</v>
      </c>
      <c r="W67" s="249" t="s">
        <v>32</v>
      </c>
      <c r="X67" s="249" t="s">
        <v>33</v>
      </c>
      <c r="Y67" s="93" t="str">
        <f>Y1</f>
        <v>4Q15</v>
      </c>
      <c r="Z67" s="141" t="str">
        <f>Z1</f>
        <v>FY15</v>
      </c>
      <c r="AA67" s="249" t="s">
        <v>36</v>
      </c>
      <c r="AB67" s="319" t="s">
        <v>37</v>
      </c>
      <c r="AC67" s="319" t="str">
        <f>AC1</f>
        <v>3Q16</v>
      </c>
      <c r="AD67" s="319" t="s">
        <v>39</v>
      </c>
      <c r="AE67" s="141" t="s">
        <v>40</v>
      </c>
      <c r="AF67" s="319" t="str">
        <f>AF1</f>
        <v>1Q17</v>
      </c>
      <c r="AG67" s="319" t="s">
        <v>42</v>
      </c>
      <c r="AH67" s="319" t="s">
        <v>43</v>
      </c>
      <c r="AI67" s="319" t="s">
        <v>44</v>
      </c>
      <c r="AJ67" s="141" t="s">
        <v>45</v>
      </c>
      <c r="AK67" s="319" t="s">
        <v>46</v>
      </c>
      <c r="AL67" s="319" t="s">
        <v>47</v>
      </c>
      <c r="AM67" s="319" t="s">
        <v>48</v>
      </c>
      <c r="AN67" s="319" t="s">
        <v>49</v>
      </c>
      <c r="AO67" s="141" t="s">
        <v>50</v>
      </c>
      <c r="AP67" s="319" t="s">
        <v>51</v>
      </c>
      <c r="AQ67" s="319" t="s">
        <v>52</v>
      </c>
      <c r="AR67" s="319" t="str">
        <f>AR1</f>
        <v>3Q19</v>
      </c>
      <c r="AS67" s="319" t="s">
        <v>54</v>
      </c>
      <c r="AT67" s="141" t="s">
        <v>55</v>
      </c>
      <c r="AU67" s="319" t="s">
        <v>56</v>
      </c>
      <c r="AV67" s="319" t="str">
        <f>AV1</f>
        <v>2Q20</v>
      </c>
      <c r="AW67" s="319" t="str">
        <f>AW1</f>
        <v>3Q20</v>
      </c>
      <c r="AX67" s="319" t="str">
        <f>AX1</f>
        <v>4Q20</v>
      </c>
      <c r="AY67" s="141" t="s">
        <v>60</v>
      </c>
      <c r="AZ67" s="319" t="str">
        <f t="shared" ref="AZ67:BG67" si="59">AZ1</f>
        <v>1Q21</v>
      </c>
      <c r="BA67" s="319" t="str">
        <f t="shared" si="59"/>
        <v>2Q21</v>
      </c>
      <c r="BB67" s="319" t="str">
        <f t="shared" si="59"/>
        <v>3Q21</v>
      </c>
      <c r="BC67" s="319" t="str">
        <f t="shared" si="59"/>
        <v>4Q21</v>
      </c>
      <c r="BD67" s="141" t="str">
        <f t="shared" si="59"/>
        <v>FY21</v>
      </c>
      <c r="BE67" s="319" t="str">
        <f t="shared" si="59"/>
        <v>1Q22</v>
      </c>
      <c r="BF67" s="319" t="str">
        <f t="shared" si="59"/>
        <v>2Q22</v>
      </c>
      <c r="BG67" s="319" t="str">
        <f t="shared" si="59"/>
        <v>3Q22</v>
      </c>
      <c r="BH67" s="319" t="str">
        <f t="shared" ref="BH67:BU67" si="60">BH1</f>
        <v>4Q22</v>
      </c>
      <c r="BI67" s="141" t="str">
        <f t="shared" si="60"/>
        <v>FY22</v>
      </c>
      <c r="BJ67" s="319" t="str">
        <f t="shared" si="60"/>
        <v>1Q23</v>
      </c>
      <c r="BK67" s="319" t="str">
        <f t="shared" si="60"/>
        <v>2Q23</v>
      </c>
      <c r="BL67" s="319" t="str">
        <f t="shared" si="60"/>
        <v>3Q23</v>
      </c>
      <c r="BM67" s="319" t="str">
        <f t="shared" si="60"/>
        <v>4Q23</v>
      </c>
      <c r="BN67" s="141" t="str">
        <f t="shared" si="60"/>
        <v>FY23</v>
      </c>
      <c r="BO67" s="319" t="str">
        <f t="shared" si="60"/>
        <v>1Q24</v>
      </c>
      <c r="BP67" s="319" t="str">
        <f t="shared" si="60"/>
        <v>2Q24</v>
      </c>
      <c r="BQ67" s="319" t="str">
        <f t="shared" si="60"/>
        <v>3Q24</v>
      </c>
      <c r="BR67" s="319" t="str">
        <f t="shared" si="60"/>
        <v>4Q24</v>
      </c>
      <c r="BS67" s="141" t="str">
        <f t="shared" si="60"/>
        <v>FY24</v>
      </c>
      <c r="BT67" s="319" t="str">
        <f t="shared" si="60"/>
        <v>1Q25</v>
      </c>
      <c r="BU67" s="319" t="str">
        <f t="shared" si="60"/>
        <v>2Q25</v>
      </c>
    </row>
    <row r="68" spans="1:73" s="246" customFormat="1" ht="12.75">
      <c r="A68" s="245" t="s">
        <v>169</v>
      </c>
      <c r="B68" s="241"/>
      <c r="C68" s="241"/>
      <c r="D68" s="241"/>
      <c r="E68" s="241"/>
      <c r="F68" s="242">
        <v>40633</v>
      </c>
      <c r="G68" s="241">
        <v>40724</v>
      </c>
      <c r="H68" s="241">
        <v>40816</v>
      </c>
      <c r="I68" s="241">
        <v>40908</v>
      </c>
      <c r="J68" s="241">
        <v>40999</v>
      </c>
      <c r="K68" s="242">
        <v>40999</v>
      </c>
      <c r="L68" s="241">
        <v>41090</v>
      </c>
      <c r="M68" s="241">
        <v>41182</v>
      </c>
      <c r="N68" s="241">
        <v>41274</v>
      </c>
      <c r="O68" s="241">
        <v>41364</v>
      </c>
      <c r="P68" s="242" t="s">
        <v>25</v>
      </c>
      <c r="Q68" s="241">
        <v>41455</v>
      </c>
      <c r="R68" s="241">
        <v>41547</v>
      </c>
      <c r="S68" s="241">
        <v>41639</v>
      </c>
      <c r="T68" s="241">
        <v>41729</v>
      </c>
      <c r="U68" s="242">
        <v>41729</v>
      </c>
      <c r="V68" s="241">
        <v>41820</v>
      </c>
      <c r="W68" s="241">
        <v>41912</v>
      </c>
      <c r="X68" s="241">
        <v>42004</v>
      </c>
      <c r="Y68" s="61">
        <v>42094</v>
      </c>
      <c r="Z68" s="242">
        <f>Y68</f>
        <v>42094</v>
      </c>
      <c r="AA68" s="241">
        <v>42185</v>
      </c>
      <c r="AB68" s="241">
        <v>42277</v>
      </c>
      <c r="AC68" s="241">
        <f>'IFRS-PnL,BS-USD'!AC56</f>
        <v>42369</v>
      </c>
      <c r="AD68" s="241">
        <v>42460</v>
      </c>
      <c r="AE68" s="242">
        <v>42460</v>
      </c>
      <c r="AF68" s="241">
        <f>'IFRS-PnL,BS-USD'!AF56</f>
        <v>42551</v>
      </c>
      <c r="AG68" s="241">
        <v>42643</v>
      </c>
      <c r="AH68" s="241">
        <v>42735</v>
      </c>
      <c r="AI68" s="241">
        <v>42825</v>
      </c>
      <c r="AJ68" s="242">
        <v>42825</v>
      </c>
      <c r="AK68" s="241">
        <v>42916</v>
      </c>
      <c r="AL68" s="241">
        <v>43008</v>
      </c>
      <c r="AM68" s="241">
        <v>43100</v>
      </c>
      <c r="AN68" s="241">
        <v>43190</v>
      </c>
      <c r="AO68" s="242">
        <v>43190</v>
      </c>
      <c r="AP68" s="241">
        <v>43281</v>
      </c>
      <c r="AQ68" s="241">
        <v>43373</v>
      </c>
      <c r="AR68" s="241">
        <f>'IFRS-PnL,BS-USD'!AR56</f>
        <v>43465</v>
      </c>
      <c r="AS68" s="241">
        <v>43555</v>
      </c>
      <c r="AT68" s="242">
        <v>43555</v>
      </c>
      <c r="AU68" s="241">
        <v>43646</v>
      </c>
      <c r="AV68" s="241">
        <f>'IFRS-PnL,BS-USD'!AV56</f>
        <v>43738</v>
      </c>
      <c r="AW68" s="241">
        <f>'IFRS-PnL,BS-USD'!AW56</f>
        <v>43830</v>
      </c>
      <c r="AX68" s="241">
        <f>'IFRS-PnL,BS-USD'!AX56</f>
        <v>43921</v>
      </c>
      <c r="AY68" s="242">
        <v>43921</v>
      </c>
      <c r="AZ68" s="241">
        <f>'IFRS-PnL,BS-USD'!AZ56</f>
        <v>44012</v>
      </c>
      <c r="BA68" s="241">
        <f>'IFRS-PnL,BS-USD'!BA56</f>
        <v>44104</v>
      </c>
      <c r="BB68" s="241">
        <f>'IFRS-PnL,BS-USD'!BB56</f>
        <v>44196</v>
      </c>
      <c r="BC68" s="241">
        <f>'IFRS-PnL,BS-USD'!BC56</f>
        <v>44286</v>
      </c>
      <c r="BD68" s="242">
        <f>'IFRS-PnL,BS-USD'!BD56</f>
        <v>44286</v>
      </c>
      <c r="BE68" s="241">
        <f>'IFRS-PnL,BS-USD'!BE56</f>
        <v>44377</v>
      </c>
      <c r="BF68" s="241">
        <f>'IFRS-PnL,BS-USD'!BF56</f>
        <v>44469</v>
      </c>
      <c r="BG68" s="241">
        <f>'IFRS-PnL,BS-USD'!BG56</f>
        <v>44561</v>
      </c>
      <c r="BH68" s="241">
        <f>'IFRS-PnL,BS-USD'!BH56</f>
        <v>44651</v>
      </c>
      <c r="BI68" s="242">
        <f>'IFRS-PnL,BS-USD'!BI56</f>
        <v>44651</v>
      </c>
      <c r="BJ68" s="241">
        <f>'IFRS-PnL,BS-USD'!BJ56</f>
        <v>44742</v>
      </c>
      <c r="BK68" s="241">
        <f>'IFRS-PnL,BS-USD'!BK56</f>
        <v>44834</v>
      </c>
      <c r="BL68" s="241">
        <f>'IFRS-PnL,BS-USD'!BL56</f>
        <v>44926</v>
      </c>
      <c r="BM68" s="241">
        <f>'IFRS-PnL,BS-USD'!BM56</f>
        <v>45016</v>
      </c>
      <c r="BN68" s="242">
        <f>BM68</f>
        <v>45016</v>
      </c>
      <c r="BO68" s="241">
        <f>'IFRS-PnL,BS-USD'!BO56</f>
        <v>45107</v>
      </c>
      <c r="BP68" s="241">
        <f>'IFRS-PnL,BS-USD'!BP56</f>
        <v>45199</v>
      </c>
      <c r="BQ68" s="241">
        <f>'IFRS-PnL,BS-USD'!BQ56</f>
        <v>45291</v>
      </c>
      <c r="BR68" s="241">
        <f>'IFRS-PnL,BS-USD'!BR56</f>
        <v>45382</v>
      </c>
      <c r="BS68" s="242">
        <f>BR68</f>
        <v>45382</v>
      </c>
      <c r="BT68" s="241">
        <f>'IFRS-PnL,BS-USD'!BT56</f>
        <v>45473</v>
      </c>
      <c r="BU68" s="241">
        <f>'IFRS-PnL,BS-USD'!BU56</f>
        <v>45565</v>
      </c>
    </row>
    <row r="69" spans="1:73" ht="12.75">
      <c r="A69" s="261"/>
      <c r="B69" s="46"/>
      <c r="C69" s="46"/>
      <c r="D69" s="46"/>
      <c r="E69" s="46"/>
      <c r="F69" s="111"/>
      <c r="G69" s="46"/>
      <c r="H69" s="46"/>
      <c r="I69" s="46"/>
      <c r="J69" s="46"/>
      <c r="K69" s="111"/>
      <c r="L69" s="46"/>
      <c r="N69" s="46"/>
      <c r="O69" s="46"/>
      <c r="P69" s="111"/>
      <c r="U69" s="111"/>
      <c r="Y69" s="34"/>
      <c r="Z69" s="111"/>
      <c r="AA69" s="230"/>
      <c r="AB69" s="320"/>
      <c r="AC69" s="320"/>
      <c r="AD69" s="320"/>
      <c r="AE69" s="111"/>
      <c r="AF69" s="320"/>
      <c r="AG69" s="320"/>
      <c r="AH69" s="320"/>
      <c r="AI69" s="320"/>
      <c r="AJ69" s="111"/>
      <c r="AK69" s="320"/>
      <c r="AL69" s="320"/>
      <c r="AM69" s="320"/>
      <c r="AN69" s="320"/>
      <c r="AO69" s="111"/>
      <c r="AP69" s="320"/>
      <c r="AQ69" s="320"/>
      <c r="AR69" s="320"/>
      <c r="AS69" s="320"/>
      <c r="AT69" s="111"/>
      <c r="AU69" s="320"/>
      <c r="AV69" s="320"/>
      <c r="AW69" s="320"/>
      <c r="AX69" s="320"/>
      <c r="AY69" s="111"/>
      <c r="AZ69" s="320"/>
      <c r="BA69" s="320"/>
      <c r="BB69" s="320"/>
      <c r="BC69" s="320"/>
      <c r="BD69" s="111"/>
      <c r="BE69" s="320"/>
      <c r="BF69" s="320"/>
      <c r="BG69" s="320"/>
      <c r="BH69" s="320"/>
      <c r="BI69" s="111"/>
      <c r="BJ69" s="320"/>
      <c r="BK69" s="320"/>
      <c r="BL69" s="320"/>
      <c r="BM69" s="320"/>
      <c r="BN69" s="111"/>
      <c r="BO69" s="320"/>
      <c r="BP69" s="320"/>
      <c r="BQ69" s="320"/>
      <c r="BR69" s="320"/>
      <c r="BS69" s="111"/>
      <c r="BT69" s="320"/>
      <c r="BU69" s="320"/>
    </row>
    <row r="70" spans="1:73" ht="12.75">
      <c r="A70" s="153" t="s">
        <v>100</v>
      </c>
      <c r="B70" s="49"/>
      <c r="C70" s="49"/>
      <c r="D70" s="49"/>
      <c r="E70" s="49"/>
      <c r="F70" s="113"/>
      <c r="G70" s="49"/>
      <c r="H70" s="49"/>
      <c r="I70" s="49"/>
      <c r="J70" s="49"/>
      <c r="K70" s="113"/>
      <c r="L70" s="49"/>
      <c r="N70" s="49"/>
      <c r="O70" s="49"/>
      <c r="P70" s="113"/>
      <c r="U70" s="113"/>
      <c r="Y70" s="34"/>
      <c r="Z70" s="113"/>
      <c r="AA70" s="230"/>
      <c r="AB70" s="320"/>
      <c r="AC70" s="320"/>
      <c r="AD70" s="320"/>
      <c r="AE70" s="113"/>
      <c r="AF70" s="320"/>
      <c r="AG70" s="320"/>
      <c r="AH70" s="320"/>
      <c r="AI70" s="320"/>
      <c r="AJ70" s="113"/>
      <c r="AK70" s="320"/>
      <c r="AL70" s="320"/>
      <c r="AM70" s="320"/>
      <c r="AN70" s="320"/>
      <c r="AO70" s="113"/>
      <c r="AP70" s="320"/>
      <c r="AQ70" s="320"/>
      <c r="AR70" s="320"/>
      <c r="AS70" s="320"/>
      <c r="AT70" s="113"/>
      <c r="AU70" s="320"/>
      <c r="AV70" s="320"/>
      <c r="AW70" s="320"/>
      <c r="AX70" s="320"/>
      <c r="AY70" s="113"/>
      <c r="AZ70" s="320"/>
      <c r="BA70" s="320"/>
      <c r="BB70" s="320"/>
      <c r="BC70" s="320"/>
      <c r="BD70" s="113"/>
      <c r="BE70" s="320"/>
      <c r="BF70" s="320"/>
      <c r="BG70" s="320"/>
      <c r="BH70" s="320"/>
      <c r="BI70" s="113"/>
      <c r="BJ70" s="320"/>
      <c r="BK70" s="320"/>
      <c r="BL70" s="320"/>
      <c r="BM70" s="320"/>
      <c r="BN70" s="113"/>
      <c r="BO70" s="320"/>
      <c r="BP70" s="320"/>
      <c r="BQ70" s="320"/>
      <c r="BR70" s="320"/>
      <c r="BS70" s="113"/>
      <c r="BT70" s="320"/>
      <c r="BU70" s="320"/>
    </row>
    <row r="71" spans="1:73" ht="12.75">
      <c r="A71" s="153"/>
      <c r="B71" s="49"/>
      <c r="C71" s="49"/>
      <c r="D71" s="49"/>
      <c r="E71" s="49"/>
      <c r="F71" s="113"/>
      <c r="G71" s="49"/>
      <c r="H71" s="49"/>
      <c r="I71" s="49"/>
      <c r="J71" s="49"/>
      <c r="K71" s="113"/>
      <c r="L71" s="49"/>
      <c r="N71" s="49"/>
      <c r="O71" s="49"/>
      <c r="P71" s="113"/>
      <c r="U71" s="113"/>
      <c r="Y71" s="34"/>
      <c r="Z71" s="113"/>
      <c r="AA71" s="230"/>
      <c r="AB71" s="320"/>
      <c r="AC71" s="320"/>
      <c r="AD71" s="320"/>
      <c r="AE71" s="113"/>
      <c r="AF71" s="320"/>
      <c r="AG71" s="320"/>
      <c r="AH71" s="320"/>
      <c r="AI71" s="320"/>
      <c r="AJ71" s="113"/>
      <c r="AK71" s="320"/>
      <c r="AL71" s="320"/>
      <c r="AM71" s="320"/>
      <c r="AN71" s="320"/>
      <c r="AO71" s="113"/>
      <c r="AP71" s="320"/>
      <c r="AQ71" s="320"/>
      <c r="AR71" s="320"/>
      <c r="AS71" s="320"/>
      <c r="AT71" s="113"/>
      <c r="AU71" s="320"/>
      <c r="AV71" s="320"/>
      <c r="AW71" s="320"/>
      <c r="AX71" s="320"/>
      <c r="AY71" s="113"/>
      <c r="AZ71" s="320"/>
      <c r="BA71" s="320"/>
      <c r="BB71" s="320"/>
      <c r="BC71" s="320"/>
      <c r="BD71" s="113"/>
      <c r="BE71" s="320"/>
      <c r="BF71" s="320"/>
      <c r="BG71" s="320"/>
      <c r="BH71" s="320"/>
      <c r="BI71" s="113"/>
      <c r="BJ71" s="320"/>
      <c r="BK71" s="320"/>
      <c r="BL71" s="320"/>
      <c r="BM71" s="320"/>
      <c r="BN71" s="113"/>
      <c r="BO71" s="320"/>
      <c r="BP71" s="320"/>
      <c r="BQ71" s="320"/>
      <c r="BR71" s="320"/>
      <c r="BS71" s="113"/>
      <c r="BT71" s="320"/>
      <c r="BU71" s="320"/>
    </row>
    <row r="72" spans="1:73" ht="12.75">
      <c r="A72" s="153" t="s">
        <v>101</v>
      </c>
      <c r="B72" s="49"/>
      <c r="C72" s="49"/>
      <c r="D72" s="49"/>
      <c r="E72" s="49"/>
      <c r="F72" s="113"/>
      <c r="G72" s="49"/>
      <c r="H72" s="49"/>
      <c r="I72" s="49"/>
      <c r="J72" s="49"/>
      <c r="K72" s="113"/>
      <c r="L72" s="49"/>
      <c r="N72" s="49"/>
      <c r="O72" s="49"/>
      <c r="P72" s="113"/>
      <c r="U72" s="113"/>
      <c r="Y72" s="34"/>
      <c r="Z72" s="113"/>
      <c r="AA72" s="230"/>
      <c r="AB72" s="320"/>
      <c r="AC72" s="320"/>
      <c r="AD72" s="320"/>
      <c r="AE72" s="113"/>
      <c r="AF72" s="320"/>
      <c r="AG72" s="320"/>
      <c r="AH72" s="320"/>
      <c r="AI72" s="320"/>
      <c r="AJ72" s="113"/>
      <c r="AK72" s="320"/>
      <c r="AL72" s="320"/>
      <c r="AM72" s="320"/>
      <c r="AN72" s="320"/>
      <c r="AO72" s="113"/>
      <c r="AP72" s="320"/>
      <c r="AQ72" s="320"/>
      <c r="AR72" s="320"/>
      <c r="AS72" s="320"/>
      <c r="AT72" s="113"/>
      <c r="AU72" s="320"/>
      <c r="AV72" s="320"/>
      <c r="AW72" s="320"/>
      <c r="AX72" s="320"/>
      <c r="AY72" s="113"/>
      <c r="AZ72" s="320"/>
      <c r="BA72" s="320"/>
      <c r="BB72" s="320"/>
      <c r="BC72" s="320"/>
      <c r="BD72" s="113"/>
      <c r="BE72" s="320"/>
      <c r="BF72" s="320"/>
      <c r="BG72" s="320"/>
      <c r="BH72" s="320"/>
      <c r="BI72" s="113"/>
      <c r="BJ72" s="320"/>
      <c r="BK72" s="320"/>
      <c r="BL72" s="320"/>
      <c r="BM72" s="320"/>
      <c r="BN72" s="113"/>
      <c r="BO72" s="320"/>
      <c r="BP72" s="320"/>
      <c r="BQ72" s="320"/>
      <c r="BR72" s="320"/>
      <c r="BS72" s="113"/>
      <c r="BT72" s="320"/>
      <c r="BU72" s="320"/>
    </row>
    <row r="73" spans="1:73" ht="12.75" outlineLevel="1">
      <c r="A73" s="256" t="s">
        <v>102</v>
      </c>
      <c r="B73" s="49"/>
      <c r="C73" s="49"/>
      <c r="D73" s="49"/>
      <c r="E73" s="49"/>
      <c r="F73" s="113">
        <v>15537.8</v>
      </c>
      <c r="G73" s="49">
        <v>14913.1</v>
      </c>
      <c r="H73" s="49">
        <v>16480.3</v>
      </c>
      <c r="I73" s="49">
        <v>18889.5</v>
      </c>
      <c r="J73" s="49">
        <v>19936.400000000001</v>
      </c>
      <c r="K73" s="113">
        <v>19936.400000000001</v>
      </c>
      <c r="L73" s="49">
        <v>29856</v>
      </c>
      <c r="M73" s="49">
        <v>20070</v>
      </c>
      <c r="N73" s="49">
        <v>19357</v>
      </c>
      <c r="O73" s="49">
        <v>18432</v>
      </c>
      <c r="P73" s="113">
        <v>18432</v>
      </c>
      <c r="Q73" s="49">
        <v>21518</v>
      </c>
      <c r="R73" s="49">
        <v>17462.7</v>
      </c>
      <c r="S73" s="49">
        <v>17157.900000000001</v>
      </c>
      <c r="T73" s="49">
        <v>14688.3</v>
      </c>
      <c r="U73" s="113">
        <v>14688.3</v>
      </c>
      <c r="V73" s="49">
        <v>20730.100000000002</v>
      </c>
      <c r="W73" s="49">
        <v>14246.8</v>
      </c>
      <c r="X73" s="49">
        <v>23769.1</v>
      </c>
      <c r="Y73" s="49">
        <v>18622</v>
      </c>
      <c r="Z73" s="113">
        <v>18622</v>
      </c>
      <c r="AA73" s="49">
        <v>24452</v>
      </c>
      <c r="AB73" s="49">
        <v>23100.5</v>
      </c>
      <c r="AC73" s="49">
        <v>23505.8</v>
      </c>
      <c r="AD73" s="49">
        <v>62950</v>
      </c>
      <c r="AE73" s="113">
        <v>62950</v>
      </c>
      <c r="AF73" s="49">
        <v>28420</v>
      </c>
      <c r="AG73" s="49">
        <v>28720</v>
      </c>
      <c r="AH73" s="49">
        <v>37460</v>
      </c>
      <c r="AI73" s="49">
        <v>35970</v>
      </c>
      <c r="AJ73" s="113">
        <v>35970</v>
      </c>
      <c r="AK73" s="49">
        <v>39540</v>
      </c>
      <c r="AL73" s="49">
        <v>42760</v>
      </c>
      <c r="AM73" s="49">
        <v>48560</v>
      </c>
      <c r="AN73" s="49">
        <v>48830</v>
      </c>
      <c r="AO73" s="113">
        <v>48830</v>
      </c>
      <c r="AP73" s="49">
        <v>46130</v>
      </c>
      <c r="AQ73" s="49">
        <v>55620</v>
      </c>
      <c r="AR73" s="49">
        <v>52460</v>
      </c>
      <c r="AS73" s="49">
        <v>72240</v>
      </c>
      <c r="AT73" s="113">
        <v>72240</v>
      </c>
      <c r="AU73" s="49">
        <v>56660</v>
      </c>
      <c r="AV73" s="49">
        <v>50740</v>
      </c>
      <c r="AW73" s="49">
        <v>52720</v>
      </c>
      <c r="AX73" s="49">
        <v>86460</v>
      </c>
      <c r="AY73" s="113">
        <f>AX73</f>
        <v>86460</v>
      </c>
      <c r="AZ73" s="49">
        <v>97450</v>
      </c>
      <c r="BA73" s="49">
        <v>63440</v>
      </c>
      <c r="BB73" s="49">
        <v>72160</v>
      </c>
      <c r="BC73" s="49">
        <v>68580</v>
      </c>
      <c r="BD73" s="113">
        <f>BC73</f>
        <v>68580</v>
      </c>
      <c r="BE73" s="49">
        <v>67070</v>
      </c>
      <c r="BF73" s="49">
        <v>51950</v>
      </c>
      <c r="BG73" s="49">
        <v>59920</v>
      </c>
      <c r="BH73" s="49">
        <v>124880</v>
      </c>
      <c r="BI73" s="113">
        <f>BH73</f>
        <v>124880</v>
      </c>
      <c r="BJ73" s="49">
        <v>55750</v>
      </c>
      <c r="BK73" s="49">
        <v>58340</v>
      </c>
      <c r="BL73" s="49">
        <v>89270</v>
      </c>
      <c r="BM73" s="49">
        <v>71230</v>
      </c>
      <c r="BN73" s="113">
        <f>BM73</f>
        <v>71230</v>
      </c>
      <c r="BO73" s="49">
        <v>156220</v>
      </c>
      <c r="BP73" s="49">
        <v>75440</v>
      </c>
      <c r="BQ73" s="49">
        <v>75340</v>
      </c>
      <c r="BR73" s="49">
        <v>90160</v>
      </c>
      <c r="BS73" s="113">
        <f>BR73</f>
        <v>90160</v>
      </c>
      <c r="BT73" s="49">
        <v>76690</v>
      </c>
      <c r="BU73" s="49">
        <v>81550</v>
      </c>
    </row>
    <row r="74" spans="1:73" ht="12.75" outlineLevel="1">
      <c r="A74" s="256" t="s">
        <v>103</v>
      </c>
      <c r="B74" s="49"/>
      <c r="C74" s="49"/>
      <c r="D74" s="49"/>
      <c r="E74" s="49"/>
      <c r="F74" s="113">
        <v>31812.2</v>
      </c>
      <c r="G74" s="49">
        <v>39058.400000000001</v>
      </c>
      <c r="H74" s="49">
        <v>49919.199999999997</v>
      </c>
      <c r="I74" s="49">
        <v>40498.6</v>
      </c>
      <c r="J74" s="49">
        <v>38304.400000000001</v>
      </c>
      <c r="K74" s="113">
        <v>38304.400000000001</v>
      </c>
      <c r="L74" s="49">
        <v>47680</v>
      </c>
      <c r="M74" s="49">
        <v>50546</v>
      </c>
      <c r="N74" s="49">
        <v>48802</v>
      </c>
      <c r="O74" s="49">
        <v>49732</v>
      </c>
      <c r="P74" s="113">
        <v>49732</v>
      </c>
      <c r="Q74" s="49">
        <v>46699</v>
      </c>
      <c r="R74" s="49">
        <v>36544.1</v>
      </c>
      <c r="S74" s="49">
        <v>48862.399999999994</v>
      </c>
      <c r="T74" s="49">
        <v>129753.9</v>
      </c>
      <c r="U74" s="113">
        <v>129753.9</v>
      </c>
      <c r="V74" s="49">
        <v>122393.09999999999</v>
      </c>
      <c r="W74" s="49">
        <v>106576.8</v>
      </c>
      <c r="X74" s="49">
        <v>103612</v>
      </c>
      <c r="Y74" s="49">
        <v>163829</v>
      </c>
      <c r="Z74" s="113">
        <v>163829</v>
      </c>
      <c r="AA74" s="49">
        <v>150100.79999999999</v>
      </c>
      <c r="AB74" s="49">
        <v>150222.19999999998</v>
      </c>
      <c r="AC74" s="49">
        <v>149111.29999999999</v>
      </c>
      <c r="AD74" s="49">
        <v>530</v>
      </c>
      <c r="AE74" s="113">
        <v>530</v>
      </c>
      <c r="AF74" s="49">
        <v>140</v>
      </c>
      <c r="AG74" s="49">
        <v>4300</v>
      </c>
      <c r="AH74" s="49">
        <v>4300</v>
      </c>
      <c r="AI74" s="49">
        <v>4300</v>
      </c>
      <c r="AJ74" s="113">
        <v>4300</v>
      </c>
      <c r="AK74" s="49">
        <v>4200</v>
      </c>
      <c r="AL74" s="49">
        <v>250</v>
      </c>
      <c r="AM74" s="49">
        <v>1050</v>
      </c>
      <c r="AN74" s="49">
        <v>20560</v>
      </c>
      <c r="AO74" s="113">
        <v>20560</v>
      </c>
      <c r="AP74" s="49">
        <v>17170</v>
      </c>
      <c r="AQ74" s="49">
        <v>530</v>
      </c>
      <c r="AR74" s="49">
        <v>12890</v>
      </c>
      <c r="AS74" s="49">
        <v>54280</v>
      </c>
      <c r="AT74" s="113">
        <v>54280</v>
      </c>
      <c r="AU74" s="49">
        <v>63430</v>
      </c>
      <c r="AV74" s="49">
        <v>109580</v>
      </c>
      <c r="AW74" s="49">
        <v>56500</v>
      </c>
      <c r="AX74" s="49">
        <v>8050</v>
      </c>
      <c r="AY74" s="113">
        <f t="shared" ref="AY74:AY80" si="61">AX74</f>
        <v>8050</v>
      </c>
      <c r="AZ74" s="49">
        <v>180</v>
      </c>
      <c r="BA74" s="49">
        <v>40230</v>
      </c>
      <c r="BB74" s="49">
        <v>34870</v>
      </c>
      <c r="BC74" s="49">
        <v>22620</v>
      </c>
      <c r="BD74" s="113">
        <f t="shared" ref="BD74:BD80" si="62">BC74</f>
        <v>22620</v>
      </c>
      <c r="BE74" s="49">
        <v>56350</v>
      </c>
      <c r="BF74" s="49">
        <v>49620</v>
      </c>
      <c r="BG74" s="49">
        <v>69770</v>
      </c>
      <c r="BH74" s="49">
        <v>55070</v>
      </c>
      <c r="BI74" s="113">
        <f t="shared" ref="BI74:BI80" si="63">BH74</f>
        <v>55070</v>
      </c>
      <c r="BJ74" s="49">
        <v>40070</v>
      </c>
      <c r="BK74" s="49">
        <v>12840</v>
      </c>
      <c r="BL74" s="49">
        <v>11330</v>
      </c>
      <c r="BM74" s="49">
        <v>32240</v>
      </c>
      <c r="BN74" s="113">
        <f t="shared" ref="BN74:BN80" si="64">BM74</f>
        <v>32240</v>
      </c>
      <c r="BO74" s="49">
        <v>33990</v>
      </c>
      <c r="BP74" s="49">
        <v>55950</v>
      </c>
      <c r="BQ74" s="49">
        <v>21530</v>
      </c>
      <c r="BR74" s="49">
        <v>37990</v>
      </c>
      <c r="BS74" s="113">
        <f t="shared" ref="BS74:BS80" si="65">BR74</f>
        <v>37990</v>
      </c>
      <c r="BT74" s="49">
        <v>44360</v>
      </c>
      <c r="BU74" s="49">
        <v>80970</v>
      </c>
    </row>
    <row r="75" spans="1:73" ht="12.75" outlineLevel="1">
      <c r="A75" s="256" t="s">
        <v>104</v>
      </c>
      <c r="B75" s="49"/>
      <c r="C75" s="49"/>
      <c r="D75" s="49"/>
      <c r="E75" s="49"/>
      <c r="F75" s="113">
        <v>81949</v>
      </c>
      <c r="G75" s="49">
        <v>90931.6</v>
      </c>
      <c r="H75" s="49">
        <v>102025.7</v>
      </c>
      <c r="I75" s="49">
        <v>115262.5</v>
      </c>
      <c r="J75" s="49">
        <v>115023.4</v>
      </c>
      <c r="K75" s="113">
        <v>115023.4</v>
      </c>
      <c r="L75" s="49">
        <v>128899</v>
      </c>
      <c r="M75" s="49">
        <v>126031</v>
      </c>
      <c r="N75" s="49">
        <v>132712</v>
      </c>
      <c r="O75" s="49">
        <v>140956</v>
      </c>
      <c r="P75" s="113">
        <v>140956</v>
      </c>
      <c r="Q75" s="49">
        <v>162546</v>
      </c>
      <c r="R75" s="49">
        <v>172420</v>
      </c>
      <c r="S75" s="49">
        <v>174825.40000000002</v>
      </c>
      <c r="T75" s="49">
        <v>182304</v>
      </c>
      <c r="U75" s="113">
        <v>182304</v>
      </c>
      <c r="V75" s="49">
        <v>191373</v>
      </c>
      <c r="W75" s="49">
        <v>199083.5</v>
      </c>
      <c r="X75" s="49">
        <v>207123.5</v>
      </c>
      <c r="Y75" s="49">
        <v>204399</v>
      </c>
      <c r="Z75" s="113">
        <v>204399</v>
      </c>
      <c r="AA75" s="49">
        <v>218453.4</v>
      </c>
      <c r="AB75" s="49">
        <v>225253.1</v>
      </c>
      <c r="AC75" s="49">
        <v>228653.5</v>
      </c>
      <c r="AD75" s="49">
        <v>240730</v>
      </c>
      <c r="AE75" s="113">
        <v>240730</v>
      </c>
      <c r="AF75" s="49">
        <v>247410</v>
      </c>
      <c r="AG75" s="49">
        <v>250610</v>
      </c>
      <c r="AH75" s="49">
        <v>242120</v>
      </c>
      <c r="AI75" s="49">
        <v>226170</v>
      </c>
      <c r="AJ75" s="113">
        <v>226170</v>
      </c>
      <c r="AK75" s="49">
        <v>225590</v>
      </c>
      <c r="AL75" s="49">
        <v>245480</v>
      </c>
      <c r="AM75" s="49">
        <v>242440</v>
      </c>
      <c r="AN75" s="49">
        <v>249430</v>
      </c>
      <c r="AO75" s="113">
        <v>249430</v>
      </c>
      <c r="AP75" s="49">
        <v>272360</v>
      </c>
      <c r="AQ75" s="49">
        <v>286140</v>
      </c>
      <c r="AR75" s="49">
        <v>272770</v>
      </c>
      <c r="AS75" s="49">
        <v>273460</v>
      </c>
      <c r="AT75" s="113">
        <v>273460</v>
      </c>
      <c r="AU75" s="49">
        <v>280550</v>
      </c>
      <c r="AV75" s="49">
        <v>276530</v>
      </c>
      <c r="AW75" s="49">
        <v>291330</v>
      </c>
      <c r="AX75" s="49">
        <v>305320</v>
      </c>
      <c r="AY75" s="113">
        <f t="shared" si="61"/>
        <v>305320</v>
      </c>
      <c r="AZ75" s="49">
        <v>302710</v>
      </c>
      <c r="BA75" s="49">
        <v>282420</v>
      </c>
      <c r="BB75" s="49">
        <v>299240</v>
      </c>
      <c r="BC75" s="49">
        <v>300790</v>
      </c>
      <c r="BD75" s="113">
        <f t="shared" si="62"/>
        <v>300790</v>
      </c>
      <c r="BE75" s="49">
        <v>306460</v>
      </c>
      <c r="BF75" s="49">
        <v>327860</v>
      </c>
      <c r="BG75" s="49">
        <v>341030</v>
      </c>
      <c r="BH75" s="49">
        <v>340740</v>
      </c>
      <c r="BI75" s="113">
        <f t="shared" si="63"/>
        <v>340740</v>
      </c>
      <c r="BJ75" s="49">
        <v>358100</v>
      </c>
      <c r="BK75" s="49">
        <v>373300</v>
      </c>
      <c r="BL75" s="49">
        <v>409360</v>
      </c>
      <c r="BM75" s="49">
        <v>410490</v>
      </c>
      <c r="BN75" s="113">
        <f t="shared" si="64"/>
        <v>410490</v>
      </c>
      <c r="BO75" s="49">
        <v>414730</v>
      </c>
      <c r="BP75" s="49">
        <v>422960</v>
      </c>
      <c r="BQ75" s="49">
        <v>443070</v>
      </c>
      <c r="BR75" s="49">
        <v>444340</v>
      </c>
      <c r="BS75" s="113">
        <f t="shared" si="65"/>
        <v>444340</v>
      </c>
      <c r="BT75" s="49">
        <v>469080</v>
      </c>
      <c r="BU75" s="49">
        <v>495320</v>
      </c>
    </row>
    <row r="76" spans="1:73" ht="12.75" outlineLevel="1">
      <c r="A76" s="256" t="s">
        <v>105</v>
      </c>
      <c r="B76" s="49"/>
      <c r="C76" s="49"/>
      <c r="D76" s="49"/>
      <c r="E76" s="49"/>
      <c r="F76" s="113">
        <v>6895.8</v>
      </c>
      <c r="G76" s="49">
        <v>5277.8</v>
      </c>
      <c r="H76" s="49">
        <v>6278.3</v>
      </c>
      <c r="I76" s="49">
        <v>6770.1</v>
      </c>
      <c r="J76" s="49">
        <v>8037.1</v>
      </c>
      <c r="K76" s="113">
        <v>8037.1</v>
      </c>
      <c r="L76" s="49">
        <v>18294</v>
      </c>
      <c r="M76" s="49">
        <v>9130</v>
      </c>
      <c r="N76" s="49">
        <v>7789</v>
      </c>
      <c r="O76" s="49">
        <v>10871</v>
      </c>
      <c r="P76" s="113">
        <v>10871</v>
      </c>
      <c r="Q76" s="49">
        <v>25415</v>
      </c>
      <c r="R76" s="49">
        <v>11155.4</v>
      </c>
      <c r="S76" s="49">
        <v>56314.1</v>
      </c>
      <c r="T76" s="49">
        <v>11631.300000000001</v>
      </c>
      <c r="U76" s="113">
        <v>11631.300000000001</v>
      </c>
      <c r="V76" s="49">
        <v>66766.5</v>
      </c>
      <c r="W76" s="49">
        <v>4623</v>
      </c>
      <c r="X76" s="49">
        <v>28915.3</v>
      </c>
      <c r="Y76" s="49">
        <v>15261</v>
      </c>
      <c r="Z76" s="113">
        <v>15009</v>
      </c>
      <c r="AA76" s="49">
        <v>59613.8</v>
      </c>
      <c r="AB76" s="49">
        <v>39185.599999999999</v>
      </c>
      <c r="AC76" s="49">
        <v>81502.599999999991</v>
      </c>
      <c r="AD76" s="49">
        <v>224790</v>
      </c>
      <c r="AE76" s="113">
        <v>224790</v>
      </c>
      <c r="AF76" s="49">
        <v>242460</v>
      </c>
      <c r="AG76" s="49">
        <v>289660</v>
      </c>
      <c r="AH76" s="49">
        <v>346550</v>
      </c>
      <c r="AI76" s="49">
        <v>416360</v>
      </c>
      <c r="AJ76" s="113">
        <v>416360</v>
      </c>
      <c r="AK76" s="49">
        <v>275180</v>
      </c>
      <c r="AL76" s="49">
        <v>292370</v>
      </c>
      <c r="AM76" s="49">
        <v>317700</v>
      </c>
      <c r="AN76" s="49">
        <v>357070</v>
      </c>
      <c r="AO76" s="113">
        <v>357070</v>
      </c>
      <c r="AP76" s="49">
        <v>320270</v>
      </c>
      <c r="AQ76" s="49">
        <v>282630</v>
      </c>
      <c r="AR76" s="49">
        <v>295430</v>
      </c>
      <c r="AS76" s="49">
        <v>290910</v>
      </c>
      <c r="AT76" s="113">
        <v>290910</v>
      </c>
      <c r="AU76" s="49">
        <v>304170</v>
      </c>
      <c r="AV76" s="49">
        <v>304200</v>
      </c>
      <c r="AW76" s="49">
        <v>260260</v>
      </c>
      <c r="AX76" s="49">
        <v>261400</v>
      </c>
      <c r="AY76" s="113">
        <f t="shared" si="61"/>
        <v>261400</v>
      </c>
      <c r="AZ76" s="49">
        <v>295040</v>
      </c>
      <c r="BA76" s="49">
        <v>364020</v>
      </c>
      <c r="BB76" s="49">
        <v>501290</v>
      </c>
      <c r="BC76" s="49">
        <v>291600</v>
      </c>
      <c r="BD76" s="113">
        <f t="shared" si="62"/>
        <v>291600</v>
      </c>
      <c r="BE76" s="49">
        <v>299100</v>
      </c>
      <c r="BF76" s="49">
        <v>386830</v>
      </c>
      <c r="BG76" s="49">
        <v>454250</v>
      </c>
      <c r="BH76" s="49">
        <v>302620</v>
      </c>
      <c r="BI76" s="113">
        <f t="shared" si="63"/>
        <v>302620</v>
      </c>
      <c r="BJ76" s="49">
        <v>324770</v>
      </c>
      <c r="BK76" s="49">
        <v>428610</v>
      </c>
      <c r="BL76" s="49">
        <v>470970</v>
      </c>
      <c r="BM76" s="49">
        <v>368970</v>
      </c>
      <c r="BN76" s="113">
        <f t="shared" si="64"/>
        <v>368970</v>
      </c>
      <c r="BO76" s="49">
        <v>389700</v>
      </c>
      <c r="BP76" s="49">
        <v>437950</v>
      </c>
      <c r="BQ76" s="49">
        <v>333320</v>
      </c>
      <c r="BR76" s="49">
        <v>314810</v>
      </c>
      <c r="BS76" s="113">
        <f t="shared" si="65"/>
        <v>314810</v>
      </c>
      <c r="BT76" s="49">
        <v>325260</v>
      </c>
      <c r="BU76" s="49">
        <v>357920</v>
      </c>
    </row>
    <row r="77" spans="1:73" ht="12.75" outlineLevel="1">
      <c r="A77" s="256" t="s">
        <v>106</v>
      </c>
      <c r="B77" s="49"/>
      <c r="C77" s="49"/>
      <c r="D77" s="49"/>
      <c r="E77" s="49"/>
      <c r="F77" s="113">
        <v>7313</v>
      </c>
      <c r="G77" s="49">
        <v>17196.099999999999</v>
      </c>
      <c r="H77" s="49">
        <v>12012.2</v>
      </c>
      <c r="I77" s="49">
        <v>13845.8</v>
      </c>
      <c r="J77" s="49">
        <v>15541</v>
      </c>
      <c r="K77" s="113">
        <v>15541</v>
      </c>
      <c r="L77" s="49">
        <v>18864</v>
      </c>
      <c r="M77" s="49">
        <v>20788</v>
      </c>
      <c r="N77" s="49">
        <v>35127</v>
      </c>
      <c r="O77" s="49">
        <v>48895</v>
      </c>
      <c r="P77" s="113">
        <v>48895</v>
      </c>
      <c r="Q77" s="49">
        <v>45114</v>
      </c>
      <c r="R77" s="49">
        <v>46390.200000000004</v>
      </c>
      <c r="S77" s="49">
        <v>30114.5</v>
      </c>
      <c r="T77" s="49">
        <v>34273</v>
      </c>
      <c r="U77" s="113">
        <v>34273</v>
      </c>
      <c r="V77" s="49">
        <v>43575.5</v>
      </c>
      <c r="W77" s="49">
        <v>42174</v>
      </c>
      <c r="X77" s="49">
        <v>47030</v>
      </c>
      <c r="Y77" s="49">
        <v>27142</v>
      </c>
      <c r="Z77" s="113">
        <v>27142</v>
      </c>
      <c r="AA77" s="49">
        <v>20807.099999999999</v>
      </c>
      <c r="AB77" s="49">
        <v>38804</v>
      </c>
      <c r="AC77" s="49">
        <v>48057.799999999996</v>
      </c>
      <c r="AD77" s="49">
        <v>40990</v>
      </c>
      <c r="AE77" s="113">
        <v>40990</v>
      </c>
      <c r="AF77" s="49">
        <v>76230</v>
      </c>
      <c r="AG77" s="49">
        <v>61910</v>
      </c>
      <c r="AH77" s="49">
        <v>59040</v>
      </c>
      <c r="AI77" s="49">
        <v>45050</v>
      </c>
      <c r="AJ77" s="113">
        <v>45050</v>
      </c>
      <c r="AK77" s="49">
        <v>20790</v>
      </c>
      <c r="AL77" s="49">
        <v>35020</v>
      </c>
      <c r="AM77" s="49">
        <v>39100</v>
      </c>
      <c r="AN77" s="49">
        <v>43020</v>
      </c>
      <c r="AO77" s="113">
        <v>43020</v>
      </c>
      <c r="AP77" s="49">
        <v>87350</v>
      </c>
      <c r="AQ77" s="49">
        <v>21300</v>
      </c>
      <c r="AR77" s="49">
        <v>92060</v>
      </c>
      <c r="AS77" s="49">
        <v>99940</v>
      </c>
      <c r="AT77" s="113">
        <v>99940</v>
      </c>
      <c r="AU77" s="49">
        <v>85230</v>
      </c>
      <c r="AV77" s="49">
        <v>102260</v>
      </c>
      <c r="AW77" s="49">
        <v>74090</v>
      </c>
      <c r="AX77" s="49">
        <v>101630</v>
      </c>
      <c r="AY77" s="113">
        <f t="shared" si="61"/>
        <v>101630</v>
      </c>
      <c r="AZ77" s="49">
        <v>130070</v>
      </c>
      <c r="BA77" s="49">
        <v>135300</v>
      </c>
      <c r="BB77" s="49">
        <v>58080</v>
      </c>
      <c r="BC77" s="49">
        <v>130750</v>
      </c>
      <c r="BD77" s="113">
        <f t="shared" si="62"/>
        <v>130750</v>
      </c>
      <c r="BE77" s="49">
        <v>130470</v>
      </c>
      <c r="BF77" s="49">
        <v>120520</v>
      </c>
      <c r="BG77" s="49">
        <v>92740</v>
      </c>
      <c r="BH77" s="49">
        <v>80610</v>
      </c>
      <c r="BI77" s="113">
        <f t="shared" si="63"/>
        <v>80610</v>
      </c>
      <c r="BJ77" s="49">
        <v>117520</v>
      </c>
      <c r="BK77" s="49">
        <v>107850</v>
      </c>
      <c r="BL77" s="49">
        <v>102790</v>
      </c>
      <c r="BM77" s="49">
        <v>33290</v>
      </c>
      <c r="BN77" s="113">
        <f t="shared" si="64"/>
        <v>33290</v>
      </c>
      <c r="BO77" s="49">
        <v>24360</v>
      </c>
      <c r="BP77" s="49">
        <v>22470</v>
      </c>
      <c r="BQ77" s="49">
        <v>21120</v>
      </c>
      <c r="BR77" s="49">
        <v>26650</v>
      </c>
      <c r="BS77" s="113">
        <f t="shared" si="65"/>
        <v>26650</v>
      </c>
      <c r="BT77" s="49">
        <v>24090</v>
      </c>
      <c r="BU77" s="49">
        <v>36990</v>
      </c>
    </row>
    <row r="78" spans="1:73" ht="12.75" outlineLevel="1">
      <c r="A78" s="256" t="s">
        <v>107</v>
      </c>
      <c r="B78" s="49"/>
      <c r="C78" s="49"/>
      <c r="D78" s="49"/>
      <c r="E78" s="49"/>
      <c r="F78" s="113">
        <v>13489.1</v>
      </c>
      <c r="G78" s="49">
        <v>16372.8</v>
      </c>
      <c r="H78" s="49">
        <v>19665.900000000001</v>
      </c>
      <c r="I78" s="49">
        <v>20425</v>
      </c>
      <c r="J78" s="49">
        <v>22477.599999999999</v>
      </c>
      <c r="K78" s="113">
        <v>22477.599999999999</v>
      </c>
      <c r="L78" s="49">
        <v>26984</v>
      </c>
      <c r="M78" s="49">
        <v>31323</v>
      </c>
      <c r="N78" s="49">
        <v>31660</v>
      </c>
      <c r="O78" s="49">
        <v>31410</v>
      </c>
      <c r="P78" s="113">
        <v>31410</v>
      </c>
      <c r="Q78" s="49">
        <v>38205</v>
      </c>
      <c r="R78" s="49">
        <v>43991.3</v>
      </c>
      <c r="S78" s="49">
        <v>42292.700000000004</v>
      </c>
      <c r="T78" s="49">
        <v>40056.1</v>
      </c>
      <c r="U78" s="113">
        <v>40056.1</v>
      </c>
      <c r="V78" s="49">
        <v>42960.800000000003</v>
      </c>
      <c r="W78" s="49">
        <v>45498.8</v>
      </c>
      <c r="X78" s="49">
        <v>41751.800000000003</v>
      </c>
      <c r="Y78" s="49">
        <v>38271</v>
      </c>
      <c r="Z78" s="113">
        <v>38271</v>
      </c>
      <c r="AA78" s="49">
        <v>40341.800000000003</v>
      </c>
      <c r="AB78" s="49">
        <v>42184.2</v>
      </c>
      <c r="AC78" s="49">
        <v>40664.199999999997</v>
      </c>
      <c r="AD78" s="49">
        <v>39920</v>
      </c>
      <c r="AE78" s="113">
        <v>39920</v>
      </c>
      <c r="AF78" s="49">
        <v>43850</v>
      </c>
      <c r="AG78" s="49">
        <v>47120</v>
      </c>
      <c r="AH78" s="49">
        <v>45370</v>
      </c>
      <c r="AI78" s="49">
        <v>52080</v>
      </c>
      <c r="AJ78" s="113">
        <v>52080</v>
      </c>
      <c r="AK78" s="49">
        <v>59250</v>
      </c>
      <c r="AL78" s="49">
        <v>66880</v>
      </c>
      <c r="AM78" s="49">
        <v>61000</v>
      </c>
      <c r="AN78" s="49">
        <v>66860</v>
      </c>
      <c r="AO78" s="113">
        <v>66860</v>
      </c>
      <c r="AP78" s="49">
        <v>44550</v>
      </c>
      <c r="AQ78" s="49">
        <v>51360</v>
      </c>
      <c r="AR78" s="49">
        <v>47900</v>
      </c>
      <c r="AS78" s="49">
        <v>51570</v>
      </c>
      <c r="AT78" s="113">
        <v>51570</v>
      </c>
      <c r="AU78" s="49">
        <v>54590</v>
      </c>
      <c r="AV78" s="49">
        <v>64340</v>
      </c>
      <c r="AW78" s="49">
        <v>59900</v>
      </c>
      <c r="AX78" s="49">
        <v>57320</v>
      </c>
      <c r="AY78" s="113">
        <f t="shared" si="61"/>
        <v>57320</v>
      </c>
      <c r="AZ78" s="49">
        <v>51090</v>
      </c>
      <c r="BA78" s="49">
        <v>57060</v>
      </c>
      <c r="BB78" s="49">
        <v>54240</v>
      </c>
      <c r="BC78" s="49">
        <v>65830</v>
      </c>
      <c r="BD78" s="113">
        <f t="shared" si="62"/>
        <v>65830</v>
      </c>
      <c r="BE78" s="49">
        <v>70070</v>
      </c>
      <c r="BF78" s="49">
        <v>67250</v>
      </c>
      <c r="BG78" s="49">
        <v>65470</v>
      </c>
      <c r="BH78" s="49">
        <v>77360</v>
      </c>
      <c r="BI78" s="113">
        <f t="shared" si="63"/>
        <v>77360</v>
      </c>
      <c r="BJ78" s="49">
        <v>82890</v>
      </c>
      <c r="BK78" s="49">
        <v>88230</v>
      </c>
      <c r="BL78" s="49">
        <v>86280</v>
      </c>
      <c r="BM78" s="49">
        <v>89050</v>
      </c>
      <c r="BN78" s="113">
        <f t="shared" si="64"/>
        <v>89050</v>
      </c>
      <c r="BO78" s="49">
        <v>87730</v>
      </c>
      <c r="BP78" s="49">
        <v>88590</v>
      </c>
      <c r="BQ78" s="49">
        <v>83980</v>
      </c>
      <c r="BR78" s="49">
        <v>91430</v>
      </c>
      <c r="BS78" s="113">
        <f t="shared" si="65"/>
        <v>91430</v>
      </c>
      <c r="BT78" s="49">
        <v>90620</v>
      </c>
      <c r="BU78" s="49">
        <v>81780</v>
      </c>
    </row>
    <row r="79" spans="1:73" ht="12.75" outlineLevel="1">
      <c r="A79" s="256" t="s">
        <v>170</v>
      </c>
      <c r="B79" s="49"/>
      <c r="C79" s="49"/>
      <c r="D79" s="49"/>
      <c r="E79" s="49"/>
      <c r="F79" s="113">
        <v>2264</v>
      </c>
      <c r="G79" s="49">
        <v>2422.6999999999998</v>
      </c>
      <c r="H79" s="49">
        <v>1054.0999999999999</v>
      </c>
      <c r="I79" s="49">
        <v>43</v>
      </c>
      <c r="J79" s="49">
        <v>0</v>
      </c>
      <c r="K79" s="113">
        <v>0</v>
      </c>
      <c r="L79" s="49">
        <v>53</v>
      </c>
      <c r="M79" s="49">
        <v>33</v>
      </c>
      <c r="N79" s="49">
        <v>58</v>
      </c>
      <c r="O79" s="49">
        <v>49</v>
      </c>
      <c r="P79" s="113">
        <v>49</v>
      </c>
      <c r="Q79" s="49">
        <v>48</v>
      </c>
      <c r="R79" s="49">
        <v>55.7</v>
      </c>
      <c r="S79" s="49">
        <v>81.199999999999989</v>
      </c>
      <c r="T79" s="49">
        <v>338.29999999999995</v>
      </c>
      <c r="U79" s="113">
        <v>338.29999999999995</v>
      </c>
      <c r="V79" s="49">
        <v>246.6</v>
      </c>
      <c r="W79" s="49">
        <v>561.9</v>
      </c>
      <c r="X79" s="49">
        <v>1024.9000000000001</v>
      </c>
      <c r="Y79" s="49">
        <v>749</v>
      </c>
      <c r="Z79" s="113">
        <v>749</v>
      </c>
      <c r="AA79" s="49">
        <v>487.7</v>
      </c>
      <c r="AB79" s="49">
        <v>159.1</v>
      </c>
      <c r="AC79" s="49">
        <v>363.9</v>
      </c>
      <c r="AD79" s="49">
        <v>320</v>
      </c>
      <c r="AE79" s="113">
        <v>320</v>
      </c>
      <c r="AF79" s="49">
        <v>480</v>
      </c>
      <c r="AG79" s="49">
        <v>240</v>
      </c>
      <c r="AH79" s="49">
        <v>320</v>
      </c>
      <c r="AI79" s="49">
        <v>260</v>
      </c>
      <c r="AJ79" s="113">
        <v>260</v>
      </c>
      <c r="AK79" s="49">
        <v>420</v>
      </c>
      <c r="AL79" s="49">
        <v>250</v>
      </c>
      <c r="AM79" s="49">
        <v>220</v>
      </c>
      <c r="AN79" s="49">
        <v>370</v>
      </c>
      <c r="AO79" s="113">
        <v>370</v>
      </c>
      <c r="AP79" s="49">
        <v>13870</v>
      </c>
      <c r="AQ79" s="49">
        <v>19650</v>
      </c>
      <c r="AR79" s="49">
        <v>18760</v>
      </c>
      <c r="AS79" s="49">
        <v>18530</v>
      </c>
      <c r="AT79" s="113">
        <v>18530</v>
      </c>
      <c r="AU79" s="49">
        <v>17820</v>
      </c>
      <c r="AV79" s="49">
        <v>1870</v>
      </c>
      <c r="AW79" s="49">
        <v>1570</v>
      </c>
      <c r="AX79" s="49">
        <v>80</v>
      </c>
      <c r="AY79" s="113">
        <f t="shared" si="61"/>
        <v>80</v>
      </c>
      <c r="AZ79" s="49">
        <v>160</v>
      </c>
      <c r="BA79" s="49">
        <v>150</v>
      </c>
      <c r="BB79" s="49">
        <v>170</v>
      </c>
      <c r="BC79" s="49">
        <v>190</v>
      </c>
      <c r="BD79" s="113">
        <f t="shared" si="62"/>
        <v>190</v>
      </c>
      <c r="BE79" s="49">
        <v>170</v>
      </c>
      <c r="BF79" s="49">
        <v>150</v>
      </c>
      <c r="BG79" s="49">
        <v>50</v>
      </c>
      <c r="BH79" s="49">
        <v>110</v>
      </c>
      <c r="BI79" s="113">
        <f t="shared" si="63"/>
        <v>110</v>
      </c>
      <c r="BJ79" s="49">
        <v>100</v>
      </c>
      <c r="BK79" s="49">
        <v>10</v>
      </c>
      <c r="BL79" s="49">
        <v>0</v>
      </c>
      <c r="BM79" s="49">
        <v>80</v>
      </c>
      <c r="BN79" s="113">
        <f t="shared" si="64"/>
        <v>80</v>
      </c>
      <c r="BO79" s="49">
        <v>8130</v>
      </c>
      <c r="BP79" s="49">
        <v>4040</v>
      </c>
      <c r="BQ79" s="49">
        <v>4220</v>
      </c>
      <c r="BR79" s="49">
        <v>1510</v>
      </c>
      <c r="BS79" s="113">
        <f t="shared" si="65"/>
        <v>1510</v>
      </c>
      <c r="BT79" s="49">
        <v>1570</v>
      </c>
      <c r="BU79" s="49">
        <v>1720</v>
      </c>
    </row>
    <row r="80" spans="1:73" ht="12.75" outlineLevel="1">
      <c r="A80" s="256" t="s">
        <v>109</v>
      </c>
      <c r="B80" s="151"/>
      <c r="C80" s="151"/>
      <c r="D80" s="151"/>
      <c r="E80" s="151"/>
      <c r="F80" s="228">
        <v>11394</v>
      </c>
      <c r="G80" s="151">
        <v>13137.2</v>
      </c>
      <c r="H80" s="151">
        <v>13805.9</v>
      </c>
      <c r="I80" s="151">
        <v>11377.4</v>
      </c>
      <c r="J80" s="151">
        <v>10048.9</v>
      </c>
      <c r="K80" s="228">
        <v>10048.9</v>
      </c>
      <c r="L80" s="151">
        <v>14349</v>
      </c>
      <c r="M80" s="151">
        <v>13016</v>
      </c>
      <c r="N80" s="151">
        <v>14377</v>
      </c>
      <c r="O80" s="151">
        <v>14677</v>
      </c>
      <c r="P80" s="228">
        <v>14677</v>
      </c>
      <c r="Q80" s="151">
        <v>18622</v>
      </c>
      <c r="R80" s="151">
        <v>18130.5</v>
      </c>
      <c r="S80" s="151">
        <v>17903.3</v>
      </c>
      <c r="T80" s="151">
        <v>16568.3</v>
      </c>
      <c r="U80" s="228">
        <v>16568.3</v>
      </c>
      <c r="V80" s="151">
        <v>19103.5</v>
      </c>
      <c r="W80" s="151">
        <v>18065.5</v>
      </c>
      <c r="X80" s="151">
        <v>19578.099999999999</v>
      </c>
      <c r="Y80" s="151">
        <v>20990</v>
      </c>
      <c r="Z80" s="228">
        <v>20990</v>
      </c>
      <c r="AA80" s="151">
        <v>23341.599999999999</v>
      </c>
      <c r="AB80" s="151">
        <v>17969.8</v>
      </c>
      <c r="AC80" s="151">
        <v>16332.9</v>
      </c>
      <c r="AD80" s="151">
        <v>21900</v>
      </c>
      <c r="AE80" s="228">
        <v>21900</v>
      </c>
      <c r="AF80" s="151">
        <v>19570</v>
      </c>
      <c r="AG80" s="151">
        <v>19230</v>
      </c>
      <c r="AH80" s="151">
        <v>23570</v>
      </c>
      <c r="AI80" s="151">
        <v>22970</v>
      </c>
      <c r="AJ80" s="228">
        <v>22970</v>
      </c>
      <c r="AK80" s="151">
        <v>20800</v>
      </c>
      <c r="AL80" s="151">
        <v>21430</v>
      </c>
      <c r="AM80" s="151">
        <v>24390</v>
      </c>
      <c r="AN80" s="151">
        <v>26100</v>
      </c>
      <c r="AO80" s="228">
        <v>26100</v>
      </c>
      <c r="AP80" s="151">
        <v>52790</v>
      </c>
      <c r="AQ80" s="151">
        <v>59970</v>
      </c>
      <c r="AR80" s="151">
        <v>58940</v>
      </c>
      <c r="AS80" s="151">
        <v>60380</v>
      </c>
      <c r="AT80" s="228">
        <v>60380</v>
      </c>
      <c r="AU80" s="151">
        <v>65940</v>
      </c>
      <c r="AV80" s="151">
        <v>75360</v>
      </c>
      <c r="AW80" s="151">
        <v>82550</v>
      </c>
      <c r="AX80" s="151">
        <v>82110</v>
      </c>
      <c r="AY80" s="228">
        <f t="shared" si="61"/>
        <v>82110</v>
      </c>
      <c r="AZ80" s="151">
        <v>87240</v>
      </c>
      <c r="BA80" s="151">
        <v>91140</v>
      </c>
      <c r="BB80" s="151">
        <v>96430</v>
      </c>
      <c r="BC80" s="151">
        <v>112440</v>
      </c>
      <c r="BD80" s="228">
        <f t="shared" si="62"/>
        <v>112440</v>
      </c>
      <c r="BE80" s="151">
        <v>114370</v>
      </c>
      <c r="BF80" s="151">
        <v>99810</v>
      </c>
      <c r="BG80" s="151">
        <v>95740</v>
      </c>
      <c r="BH80" s="151">
        <v>101710</v>
      </c>
      <c r="BI80" s="228">
        <f t="shared" si="63"/>
        <v>101710</v>
      </c>
      <c r="BJ80" s="151">
        <v>100440</v>
      </c>
      <c r="BK80" s="151">
        <v>96890</v>
      </c>
      <c r="BL80" s="151">
        <v>93320</v>
      </c>
      <c r="BM80" s="151">
        <v>97350</v>
      </c>
      <c r="BN80" s="228">
        <f t="shared" si="64"/>
        <v>97350</v>
      </c>
      <c r="BO80" s="151">
        <v>95050</v>
      </c>
      <c r="BP80" s="151">
        <v>107690</v>
      </c>
      <c r="BQ80" s="151">
        <v>111030</v>
      </c>
      <c r="BR80" s="151">
        <v>122950</v>
      </c>
      <c r="BS80" s="228">
        <f t="shared" si="65"/>
        <v>122950</v>
      </c>
      <c r="BT80" s="151">
        <v>124170</v>
      </c>
      <c r="BU80" s="151">
        <v>133150</v>
      </c>
    </row>
    <row r="81" spans="1:73" ht="12.75">
      <c r="A81" s="153" t="s">
        <v>110</v>
      </c>
      <c r="B81" s="49"/>
      <c r="C81" s="49"/>
      <c r="D81" s="49"/>
      <c r="E81" s="49"/>
      <c r="F81" s="113">
        <v>170654.9</v>
      </c>
      <c r="G81" s="49">
        <v>199309.7</v>
      </c>
      <c r="H81" s="49">
        <v>221241.60000000001</v>
      </c>
      <c r="I81" s="49">
        <v>227111.9</v>
      </c>
      <c r="J81" s="49">
        <v>229368.4</v>
      </c>
      <c r="K81" s="113">
        <v>229368.4</v>
      </c>
      <c r="L81" s="49">
        <v>284980</v>
      </c>
      <c r="M81" s="49">
        <v>270936</v>
      </c>
      <c r="N81" s="49">
        <v>289882</v>
      </c>
      <c r="O81" s="49">
        <v>315022</v>
      </c>
      <c r="P81" s="113">
        <v>315022</v>
      </c>
      <c r="Q81" s="155">
        <v>358168</v>
      </c>
      <c r="R81" s="155">
        <v>346149.9</v>
      </c>
      <c r="S81" s="155">
        <v>387551.5</v>
      </c>
      <c r="T81" s="230">
        <v>429613.20000000007</v>
      </c>
      <c r="U81" s="113">
        <v>429613.20000000007</v>
      </c>
      <c r="V81" s="230">
        <v>507149.10000000003</v>
      </c>
      <c r="W81" s="230">
        <v>430830.3</v>
      </c>
      <c r="X81" s="230">
        <v>472804.7</v>
      </c>
      <c r="Y81" s="230">
        <v>489262.99999999994</v>
      </c>
      <c r="Z81" s="113">
        <v>489011</v>
      </c>
      <c r="AA81" s="230">
        <v>537598.19999999995</v>
      </c>
      <c r="AB81" s="331">
        <v>536878.5</v>
      </c>
      <c r="AC81" s="331">
        <v>588192</v>
      </c>
      <c r="AD81" s="331">
        <v>632130</v>
      </c>
      <c r="AE81" s="113">
        <v>632130</v>
      </c>
      <c r="AF81" s="331">
        <v>658560</v>
      </c>
      <c r="AG81" s="331">
        <v>701790</v>
      </c>
      <c r="AH81" s="331">
        <v>758730</v>
      </c>
      <c r="AI81" s="331">
        <v>803160</v>
      </c>
      <c r="AJ81" s="113">
        <v>803160</v>
      </c>
      <c r="AK81" s="331">
        <v>645770</v>
      </c>
      <c r="AL81" s="331">
        <v>704440</v>
      </c>
      <c r="AM81" s="331">
        <v>734460</v>
      </c>
      <c r="AN81" s="331">
        <v>812240</v>
      </c>
      <c r="AO81" s="113">
        <v>812240</v>
      </c>
      <c r="AP81" s="331">
        <v>854490</v>
      </c>
      <c r="AQ81" s="331">
        <v>777200</v>
      </c>
      <c r="AR81" s="331">
        <f>SUM(AR73:AR80)</f>
        <v>851210</v>
      </c>
      <c r="AS81" s="331">
        <v>921310</v>
      </c>
      <c r="AT81" s="113">
        <v>921310</v>
      </c>
      <c r="AU81" s="331">
        <v>928390</v>
      </c>
      <c r="AV81" s="331">
        <f t="shared" ref="AV81:BB81" si="66">SUM(AV73:AV80)</f>
        <v>984880</v>
      </c>
      <c r="AW81" s="331">
        <f t="shared" si="66"/>
        <v>878920</v>
      </c>
      <c r="AX81" s="331">
        <f t="shared" si="66"/>
        <v>902370</v>
      </c>
      <c r="AY81" s="113">
        <f t="shared" si="66"/>
        <v>902370</v>
      </c>
      <c r="AZ81" s="331">
        <f t="shared" si="66"/>
        <v>963940</v>
      </c>
      <c r="BA81" s="331">
        <f t="shared" si="66"/>
        <v>1033760</v>
      </c>
      <c r="BB81" s="331">
        <f t="shared" si="66"/>
        <v>1116480</v>
      </c>
      <c r="BC81" s="331">
        <f t="shared" ref="BC81:BI81" si="67">SUM(BC73:BC80)</f>
        <v>992800</v>
      </c>
      <c r="BD81" s="113">
        <f t="shared" si="67"/>
        <v>992800</v>
      </c>
      <c r="BE81" s="331">
        <f t="shared" si="67"/>
        <v>1044060</v>
      </c>
      <c r="BF81" s="331">
        <f t="shared" si="67"/>
        <v>1103990</v>
      </c>
      <c r="BG81" s="331">
        <f t="shared" si="67"/>
        <v>1178970</v>
      </c>
      <c r="BH81" s="331">
        <f t="shared" si="67"/>
        <v>1083100</v>
      </c>
      <c r="BI81" s="113">
        <f t="shared" si="67"/>
        <v>1083100</v>
      </c>
      <c r="BJ81" s="331">
        <f t="shared" ref="BJ81" si="68">SUM(BJ73:BJ80)</f>
        <v>1079640</v>
      </c>
      <c r="BK81" s="331">
        <f t="shared" ref="BK81" si="69">SUM(BK73:BK80)</f>
        <v>1166070</v>
      </c>
      <c r="BL81" s="331">
        <f t="shared" ref="BL81" si="70">SUM(BL73:BL80)</f>
        <v>1263320</v>
      </c>
      <c r="BM81" s="331">
        <f t="shared" ref="BM81:BN81" si="71">SUM(BM73:BM80)</f>
        <v>1102700</v>
      </c>
      <c r="BN81" s="113">
        <f t="shared" si="71"/>
        <v>1102700</v>
      </c>
      <c r="BO81" s="331">
        <f t="shared" ref="BO81" si="72">SUM(BO73:BO80)</f>
        <v>1209910</v>
      </c>
      <c r="BP81" s="331">
        <f t="shared" ref="BP81" si="73">SUM(BP73:BP80)</f>
        <v>1215090</v>
      </c>
      <c r="BQ81" s="331">
        <f t="shared" ref="BQ81" si="74">SUM(BQ73:BQ80)</f>
        <v>1093610</v>
      </c>
      <c r="BR81" s="331">
        <f t="shared" ref="BR81:BS81" si="75">SUM(BR73:BR80)</f>
        <v>1129840</v>
      </c>
      <c r="BS81" s="113">
        <f t="shared" si="75"/>
        <v>1129840</v>
      </c>
      <c r="BT81" s="331">
        <f t="shared" ref="BT81" si="76">SUM(BT73:BT80)</f>
        <v>1155840</v>
      </c>
      <c r="BU81" s="331">
        <f t="shared" ref="BU81" si="77">SUM(BU73:BU80)</f>
        <v>1269400</v>
      </c>
    </row>
    <row r="82" spans="1:73" ht="12.75">
      <c r="A82" s="153"/>
      <c r="B82" s="49"/>
      <c r="C82" s="49"/>
      <c r="D82" s="49"/>
      <c r="E82" s="49"/>
      <c r="F82" s="113"/>
      <c r="G82" s="49"/>
      <c r="H82" s="49"/>
      <c r="I82" s="49"/>
      <c r="J82" s="49"/>
      <c r="K82" s="113"/>
      <c r="L82" s="49"/>
      <c r="N82" s="49"/>
      <c r="O82" s="49"/>
      <c r="P82" s="113"/>
      <c r="U82" s="113"/>
      <c r="Y82" s="307"/>
      <c r="Z82" s="113"/>
      <c r="AA82" s="230"/>
      <c r="AB82" s="331"/>
      <c r="AC82" s="331"/>
      <c r="AD82" s="331"/>
      <c r="AE82" s="113"/>
      <c r="AF82" s="331"/>
      <c r="AG82" s="331"/>
      <c r="AH82" s="331"/>
      <c r="AI82" s="331"/>
      <c r="AJ82" s="113"/>
      <c r="AK82" s="331"/>
      <c r="AL82" s="331"/>
      <c r="AM82" s="331"/>
      <c r="AN82" s="331"/>
      <c r="AO82" s="113"/>
      <c r="AP82" s="331"/>
      <c r="AQ82" s="331"/>
      <c r="AR82" s="331"/>
      <c r="AS82" s="331"/>
      <c r="AT82" s="113"/>
      <c r="AU82" s="331"/>
      <c r="AV82" s="331"/>
      <c r="AW82" s="331"/>
      <c r="AX82" s="331"/>
      <c r="AY82" s="113"/>
      <c r="AZ82" s="331"/>
      <c r="BA82" s="331"/>
      <c r="BB82" s="331"/>
      <c r="BC82" s="331"/>
      <c r="BD82" s="113"/>
      <c r="BE82" s="331"/>
      <c r="BF82" s="331"/>
      <c r="BG82" s="331"/>
      <c r="BH82" s="331"/>
      <c r="BI82" s="113"/>
      <c r="BJ82" s="331"/>
      <c r="BK82" s="331"/>
      <c r="BL82" s="331"/>
      <c r="BM82" s="331"/>
      <c r="BN82" s="113"/>
      <c r="BO82" s="331"/>
      <c r="BP82" s="331"/>
      <c r="BQ82" s="331"/>
      <c r="BR82" s="331"/>
      <c r="BS82" s="113"/>
      <c r="BT82" s="331"/>
      <c r="BU82" s="331"/>
    </row>
    <row r="83" spans="1:73" ht="12.75">
      <c r="A83" s="153" t="s">
        <v>171</v>
      </c>
      <c r="B83" s="49"/>
      <c r="C83" s="49"/>
      <c r="D83" s="49"/>
      <c r="E83" s="49"/>
      <c r="F83" s="113"/>
      <c r="G83" s="49"/>
      <c r="H83" s="49"/>
      <c r="I83" s="49"/>
      <c r="J83" s="49"/>
      <c r="K83" s="113"/>
      <c r="L83" s="49"/>
      <c r="N83" s="49"/>
      <c r="O83" s="49"/>
      <c r="P83" s="113"/>
      <c r="U83" s="113"/>
      <c r="Y83" s="307"/>
      <c r="Z83" s="113"/>
      <c r="AA83" s="230"/>
      <c r="AB83" s="331"/>
      <c r="AC83" s="331"/>
      <c r="AD83" s="331"/>
      <c r="AE83" s="113"/>
      <c r="AF83" s="331"/>
      <c r="AG83" s="331"/>
      <c r="AH83" s="331"/>
      <c r="AI83" s="331"/>
      <c r="AJ83" s="113"/>
      <c r="AK83" s="331"/>
      <c r="AL83" s="331"/>
      <c r="AM83" s="331"/>
      <c r="AN83" s="331"/>
      <c r="AO83" s="113"/>
      <c r="AP83" s="331"/>
      <c r="AQ83" s="331"/>
      <c r="AR83" s="331"/>
      <c r="AS83" s="331"/>
      <c r="AT83" s="113"/>
      <c r="AU83" s="331"/>
      <c r="AV83" s="331"/>
      <c r="AW83" s="331"/>
      <c r="AX83" s="331"/>
      <c r="AY83" s="113"/>
      <c r="AZ83" s="331"/>
      <c r="BA83" s="331"/>
      <c r="BB83" s="331"/>
      <c r="BC83" s="331"/>
      <c r="BD83" s="113"/>
      <c r="BE83" s="331"/>
      <c r="BF83" s="331"/>
      <c r="BG83" s="331"/>
      <c r="BH83" s="331"/>
      <c r="BI83" s="113"/>
      <c r="BJ83" s="331"/>
      <c r="BK83" s="331"/>
      <c r="BL83" s="331"/>
      <c r="BM83" s="331"/>
      <c r="BN83" s="113"/>
      <c r="BO83" s="331"/>
      <c r="BP83" s="331"/>
      <c r="BQ83" s="331"/>
      <c r="BR83" s="331"/>
      <c r="BS83" s="113"/>
      <c r="BT83" s="331"/>
      <c r="BU83" s="331"/>
    </row>
    <row r="84" spans="1:73" ht="12.75" outlineLevel="1">
      <c r="A84" s="256" t="s">
        <v>103</v>
      </c>
      <c r="B84" s="49"/>
      <c r="C84" s="49"/>
      <c r="D84" s="49"/>
      <c r="E84" s="49"/>
      <c r="F84" s="113">
        <v>27015.5</v>
      </c>
      <c r="G84" s="49">
        <v>19864.8</v>
      </c>
      <c r="H84" s="49">
        <v>4675.8</v>
      </c>
      <c r="I84" s="49">
        <v>13217.3</v>
      </c>
      <c r="J84" s="49">
        <v>27652.9</v>
      </c>
      <c r="K84" s="113">
        <v>27652.9</v>
      </c>
      <c r="L84" s="49">
        <v>18010</v>
      </c>
      <c r="M84" s="49">
        <v>851</v>
      </c>
      <c r="N84" s="49">
        <v>9338</v>
      </c>
      <c r="O84" s="49">
        <v>24234</v>
      </c>
      <c r="P84" s="113">
        <v>24234</v>
      </c>
      <c r="Q84" s="49">
        <v>23560</v>
      </c>
      <c r="R84" s="49">
        <v>22892.199999999997</v>
      </c>
      <c r="S84" s="49">
        <v>10942.5</v>
      </c>
      <c r="T84" s="49">
        <v>14772.5</v>
      </c>
      <c r="U84" s="113">
        <v>14772.5</v>
      </c>
      <c r="V84" s="49">
        <v>4053.5</v>
      </c>
      <c r="W84" s="49">
        <v>5004.3999999999996</v>
      </c>
      <c r="X84" s="49">
        <v>4000.9</v>
      </c>
      <c r="Y84" s="49">
        <v>5001</v>
      </c>
      <c r="Z84" s="113">
        <v>5001</v>
      </c>
      <c r="AA84" s="49">
        <v>5000</v>
      </c>
      <c r="AB84" s="49">
        <v>5000</v>
      </c>
      <c r="AC84" s="49">
        <v>5000</v>
      </c>
      <c r="AD84" s="49">
        <v>4150</v>
      </c>
      <c r="AE84" s="113">
        <v>4150</v>
      </c>
      <c r="AF84" s="49">
        <v>4260</v>
      </c>
      <c r="AG84" s="49">
        <v>60</v>
      </c>
      <c r="AH84" s="49">
        <v>60</v>
      </c>
      <c r="AI84" s="49">
        <v>0</v>
      </c>
      <c r="AJ84" s="113">
        <v>0</v>
      </c>
      <c r="AK84" s="49">
        <v>0</v>
      </c>
      <c r="AL84" s="49">
        <v>0</v>
      </c>
      <c r="AM84" s="49">
        <v>0</v>
      </c>
      <c r="AN84" s="49">
        <v>0</v>
      </c>
      <c r="AO84" s="113">
        <v>0</v>
      </c>
      <c r="AP84" s="49">
        <v>0</v>
      </c>
      <c r="AQ84" s="49">
        <v>0</v>
      </c>
      <c r="AR84" s="49">
        <v>3000</v>
      </c>
      <c r="AS84" s="49">
        <v>0</v>
      </c>
      <c r="AT84" s="113">
        <v>0</v>
      </c>
      <c r="AU84" s="49">
        <v>0</v>
      </c>
      <c r="AV84" s="49">
        <v>0</v>
      </c>
      <c r="AW84" s="49">
        <v>0</v>
      </c>
      <c r="AX84" s="49">
        <v>3480</v>
      </c>
      <c r="AY84" s="113">
        <f t="shared" ref="AY84:AY95" si="78">AX84</f>
        <v>3480</v>
      </c>
      <c r="AZ84" s="49">
        <v>3500</v>
      </c>
      <c r="BA84" s="49">
        <v>3500</v>
      </c>
      <c r="BB84" s="49">
        <v>4100</v>
      </c>
      <c r="BC84" s="49">
        <v>7190</v>
      </c>
      <c r="BD84" s="113">
        <f t="shared" ref="BD84:BD95" si="79">BC84</f>
        <v>7190</v>
      </c>
      <c r="BE84" s="49">
        <v>7300</v>
      </c>
      <c r="BF84" s="49">
        <v>7180</v>
      </c>
      <c r="BG84" s="49">
        <v>6450</v>
      </c>
      <c r="BH84" s="49">
        <v>12320</v>
      </c>
      <c r="BI84" s="113">
        <f t="shared" ref="BI84:BI95" si="80">BH84</f>
        <v>12320</v>
      </c>
      <c r="BJ84" s="49">
        <v>11780</v>
      </c>
      <c r="BK84" s="49">
        <v>7600</v>
      </c>
      <c r="BL84" s="49">
        <v>9310</v>
      </c>
      <c r="BM84" s="49">
        <v>13340</v>
      </c>
      <c r="BN84" s="113">
        <f t="shared" ref="BN84:BN95" si="81">BM84</f>
        <v>13340</v>
      </c>
      <c r="BO84" s="49">
        <v>19730</v>
      </c>
      <c r="BP84" s="49">
        <v>22970</v>
      </c>
      <c r="BQ84" s="49">
        <v>22810</v>
      </c>
      <c r="BR84" s="49">
        <v>22480</v>
      </c>
      <c r="BS84" s="113">
        <f t="shared" ref="BS84:BS95" si="82">BR84</f>
        <v>22480</v>
      </c>
      <c r="BT84" s="49">
        <v>16470</v>
      </c>
      <c r="BU84" s="49">
        <v>15430</v>
      </c>
    </row>
    <row r="85" spans="1:73" ht="12.75" outlineLevel="1">
      <c r="A85" s="256" t="s">
        <v>112</v>
      </c>
      <c r="B85" s="49"/>
      <c r="C85" s="49"/>
      <c r="D85" s="49"/>
      <c r="E85" s="49"/>
      <c r="F85" s="113">
        <v>5733</v>
      </c>
      <c r="G85" s="49">
        <v>8104.2</v>
      </c>
      <c r="H85" s="49">
        <v>8464.2000000000007</v>
      </c>
      <c r="I85" s="49">
        <v>7560</v>
      </c>
      <c r="J85" s="49">
        <v>8681.1</v>
      </c>
      <c r="K85" s="113">
        <v>8681.1</v>
      </c>
      <c r="L85" s="49">
        <v>6356</v>
      </c>
      <c r="M85" s="49">
        <v>18483</v>
      </c>
      <c r="N85" s="49">
        <v>20402</v>
      </c>
      <c r="O85" s="49">
        <v>6374</v>
      </c>
      <c r="P85" s="113">
        <v>6374</v>
      </c>
      <c r="Q85" s="49">
        <v>7287</v>
      </c>
      <c r="R85" s="49">
        <v>10206.4</v>
      </c>
      <c r="S85" s="49">
        <v>22373.5</v>
      </c>
      <c r="T85" s="49">
        <v>17474.8</v>
      </c>
      <c r="U85" s="113">
        <v>17474.8</v>
      </c>
      <c r="V85" s="49">
        <v>8908</v>
      </c>
      <c r="W85" s="49">
        <v>7940.8</v>
      </c>
      <c r="X85" s="49">
        <v>9809.7999999999993</v>
      </c>
      <c r="Y85" s="49">
        <v>23156</v>
      </c>
      <c r="Z85" s="113">
        <v>23156</v>
      </c>
      <c r="AA85" s="49">
        <v>19778.099999999999</v>
      </c>
      <c r="AB85" s="49">
        <v>7929.6</v>
      </c>
      <c r="AC85" s="49">
        <v>10891.400000000001</v>
      </c>
      <c r="AD85" s="49">
        <v>33820</v>
      </c>
      <c r="AE85" s="113">
        <v>33820</v>
      </c>
      <c r="AF85" s="49">
        <v>11410</v>
      </c>
      <c r="AG85" s="49">
        <v>10050</v>
      </c>
      <c r="AH85" s="49">
        <v>10090</v>
      </c>
      <c r="AI85" s="49">
        <v>8340</v>
      </c>
      <c r="AJ85" s="113">
        <v>8340</v>
      </c>
      <c r="AK85" s="49">
        <v>8660</v>
      </c>
      <c r="AL85" s="49">
        <v>7040</v>
      </c>
      <c r="AM85" s="49">
        <v>22250</v>
      </c>
      <c r="AN85" s="49">
        <v>26670</v>
      </c>
      <c r="AO85" s="113">
        <v>26670</v>
      </c>
      <c r="AP85" s="49">
        <v>26870</v>
      </c>
      <c r="AQ85" s="49">
        <v>27400</v>
      </c>
      <c r="AR85" s="49">
        <v>12260</v>
      </c>
      <c r="AS85" s="49">
        <v>7980</v>
      </c>
      <c r="AT85" s="113">
        <v>7980</v>
      </c>
      <c r="AU85" s="49">
        <v>8370</v>
      </c>
      <c r="AV85" s="49">
        <v>8000</v>
      </c>
      <c r="AW85" s="49">
        <v>8530</v>
      </c>
      <c r="AX85" s="49">
        <v>8650</v>
      </c>
      <c r="AY85" s="113">
        <f t="shared" si="78"/>
        <v>8650</v>
      </c>
      <c r="AZ85" s="49">
        <v>9000</v>
      </c>
      <c r="BA85" s="49">
        <v>9230</v>
      </c>
      <c r="BB85" s="49">
        <v>9200</v>
      </c>
      <c r="BC85" s="49">
        <v>8830</v>
      </c>
      <c r="BD85" s="113">
        <f t="shared" si="79"/>
        <v>8830</v>
      </c>
      <c r="BE85" s="49">
        <v>14290</v>
      </c>
      <c r="BF85" s="49">
        <v>15750</v>
      </c>
      <c r="BG85" s="49">
        <v>17350</v>
      </c>
      <c r="BH85" s="49">
        <v>13320</v>
      </c>
      <c r="BI85" s="113">
        <f t="shared" si="80"/>
        <v>13320</v>
      </c>
      <c r="BJ85" s="49">
        <v>13660</v>
      </c>
      <c r="BK85" s="49">
        <v>10580</v>
      </c>
      <c r="BL85" s="49">
        <v>11200</v>
      </c>
      <c r="BM85" s="49">
        <v>9880</v>
      </c>
      <c r="BN85" s="113">
        <f t="shared" si="81"/>
        <v>9880</v>
      </c>
      <c r="BO85" s="49">
        <v>10790</v>
      </c>
      <c r="BP85" s="49">
        <v>11060</v>
      </c>
      <c r="BQ85" s="49">
        <v>10950</v>
      </c>
      <c r="BR85" s="49">
        <v>10260</v>
      </c>
      <c r="BS85" s="113">
        <f t="shared" si="82"/>
        <v>10260</v>
      </c>
      <c r="BT85" s="49">
        <v>10680</v>
      </c>
      <c r="BU85" s="49">
        <v>10090</v>
      </c>
    </row>
    <row r="86" spans="1:73" ht="12.75" outlineLevel="1">
      <c r="A86" s="256" t="s">
        <v>113</v>
      </c>
      <c r="B86" s="49"/>
      <c r="C86" s="49"/>
      <c r="D86" s="49"/>
      <c r="E86" s="49"/>
      <c r="F86" s="113">
        <v>8990.7999999999993</v>
      </c>
      <c r="G86" s="49">
        <v>8414.7999999999993</v>
      </c>
      <c r="H86" s="49">
        <v>10073.799999999999</v>
      </c>
      <c r="I86" s="49">
        <v>10677</v>
      </c>
      <c r="J86" s="49">
        <v>14837.4</v>
      </c>
      <c r="K86" s="113">
        <v>14837.4</v>
      </c>
      <c r="L86" s="49">
        <v>14859</v>
      </c>
      <c r="M86" s="49">
        <v>15723</v>
      </c>
      <c r="N86" s="49">
        <v>16419</v>
      </c>
      <c r="O86" s="49">
        <v>19345</v>
      </c>
      <c r="P86" s="113">
        <v>19345</v>
      </c>
      <c r="Q86" s="49">
        <v>20632</v>
      </c>
      <c r="R86" s="49">
        <v>22301.599999999999</v>
      </c>
      <c r="S86" s="49">
        <v>22880</v>
      </c>
      <c r="T86" s="49">
        <v>30687.5</v>
      </c>
      <c r="U86" s="113">
        <v>30687.5</v>
      </c>
      <c r="V86" s="49">
        <v>31199.3</v>
      </c>
      <c r="W86" s="49">
        <v>32157.3</v>
      </c>
      <c r="X86" s="49">
        <v>33855</v>
      </c>
      <c r="Y86" s="49">
        <v>40930</v>
      </c>
      <c r="Z86" s="113">
        <v>40930</v>
      </c>
      <c r="AA86" s="49">
        <v>40573</v>
      </c>
      <c r="AB86" s="49">
        <v>43576.3</v>
      </c>
      <c r="AC86" s="49">
        <v>42879.5</v>
      </c>
      <c r="AD86" s="49">
        <v>44640</v>
      </c>
      <c r="AE86" s="113">
        <v>44640</v>
      </c>
      <c r="AF86" s="49">
        <v>46600</v>
      </c>
      <c r="AG86" s="49">
        <v>49190</v>
      </c>
      <c r="AH86" s="49">
        <v>47090</v>
      </c>
      <c r="AI86" s="49">
        <v>47890</v>
      </c>
      <c r="AJ86" s="113">
        <v>47890</v>
      </c>
      <c r="AK86" s="49">
        <v>44190</v>
      </c>
      <c r="AL86" s="49">
        <v>45670</v>
      </c>
      <c r="AM86" s="49">
        <v>43710</v>
      </c>
      <c r="AN86" s="49">
        <v>41310</v>
      </c>
      <c r="AO86" s="113">
        <v>41310</v>
      </c>
      <c r="AP86" s="49">
        <v>34810</v>
      </c>
      <c r="AQ86" s="49">
        <v>36540</v>
      </c>
      <c r="AR86" s="49">
        <v>36860</v>
      </c>
      <c r="AS86" s="49">
        <v>40170</v>
      </c>
      <c r="AT86" s="113">
        <v>40170</v>
      </c>
      <c r="AU86" s="49">
        <v>32880</v>
      </c>
      <c r="AV86" s="49">
        <v>36740</v>
      </c>
      <c r="AW86" s="49">
        <v>21080</v>
      </c>
      <c r="AX86" s="49">
        <v>24620</v>
      </c>
      <c r="AY86" s="113">
        <f t="shared" si="78"/>
        <v>24620</v>
      </c>
      <c r="AZ86" s="49">
        <v>21150</v>
      </c>
      <c r="BA86" s="49">
        <v>19070</v>
      </c>
      <c r="BB86" s="49">
        <v>18520</v>
      </c>
      <c r="BC86" s="49">
        <v>18450</v>
      </c>
      <c r="BD86" s="113">
        <f t="shared" si="79"/>
        <v>18450</v>
      </c>
      <c r="BE86" s="49">
        <v>19010</v>
      </c>
      <c r="BF86" s="49">
        <v>20030</v>
      </c>
      <c r="BG86" s="49">
        <v>21180</v>
      </c>
      <c r="BH86" s="49">
        <v>19830</v>
      </c>
      <c r="BI86" s="113">
        <f t="shared" si="80"/>
        <v>19830</v>
      </c>
      <c r="BJ86" s="49">
        <v>20670</v>
      </c>
      <c r="BK86" s="49">
        <v>20900</v>
      </c>
      <c r="BL86" s="49">
        <v>21650</v>
      </c>
      <c r="BM86" s="49">
        <v>25830</v>
      </c>
      <c r="BN86" s="113">
        <f t="shared" si="81"/>
        <v>25830</v>
      </c>
      <c r="BO86" s="49">
        <v>17250</v>
      </c>
      <c r="BP86" s="49">
        <v>18450</v>
      </c>
      <c r="BQ86" s="49">
        <v>17780</v>
      </c>
      <c r="BR86" s="49">
        <v>16000</v>
      </c>
      <c r="BS86" s="113">
        <f t="shared" si="82"/>
        <v>16000</v>
      </c>
      <c r="BT86" s="49">
        <v>17800</v>
      </c>
      <c r="BU86" s="49">
        <v>19040</v>
      </c>
    </row>
    <row r="87" spans="1:73" ht="12.75" outlineLevel="1">
      <c r="A87" s="256" t="s">
        <v>172</v>
      </c>
      <c r="B87" s="49"/>
      <c r="C87" s="49"/>
      <c r="D87" s="49"/>
      <c r="E87" s="49"/>
      <c r="F87" s="113">
        <v>11803</v>
      </c>
      <c r="G87" s="49">
        <v>12940.6</v>
      </c>
      <c r="H87" s="49">
        <v>14697</v>
      </c>
      <c r="I87" s="49">
        <v>16931.5</v>
      </c>
      <c r="J87" s="49">
        <v>17644.900000000001</v>
      </c>
      <c r="K87" s="113">
        <v>17644.900000000001</v>
      </c>
      <c r="L87" s="49">
        <v>19200</v>
      </c>
      <c r="M87" s="49">
        <v>20915</v>
      </c>
      <c r="N87" s="49">
        <v>21978</v>
      </c>
      <c r="O87" s="49">
        <v>21422</v>
      </c>
      <c r="P87" s="113">
        <v>21422</v>
      </c>
      <c r="Q87" s="49">
        <v>21880</v>
      </c>
      <c r="R87" s="49">
        <v>24072.1</v>
      </c>
      <c r="S87" s="49">
        <v>23298.899999999998</v>
      </c>
      <c r="T87" s="49">
        <v>23060</v>
      </c>
      <c r="U87" s="113">
        <v>23060</v>
      </c>
      <c r="V87" s="49">
        <v>23290.9</v>
      </c>
      <c r="W87" s="49">
        <v>23890.400000000001</v>
      </c>
      <c r="X87" s="49">
        <v>23962.7</v>
      </c>
      <c r="Y87" s="49">
        <v>24818</v>
      </c>
      <c r="Z87" s="113">
        <v>26150</v>
      </c>
      <c r="AA87" s="49">
        <v>26944.6</v>
      </c>
      <c r="AB87" s="49">
        <v>27227.600000000002</v>
      </c>
      <c r="AC87" s="49">
        <v>27671.399999999998</v>
      </c>
      <c r="AD87" s="49">
        <v>28820</v>
      </c>
      <c r="AE87" s="113">
        <v>28820</v>
      </c>
      <c r="AF87" s="49">
        <v>28590</v>
      </c>
      <c r="AG87" s="49">
        <v>26830</v>
      </c>
      <c r="AH87" s="49">
        <v>26510</v>
      </c>
      <c r="AI87" s="49">
        <v>28050</v>
      </c>
      <c r="AJ87" s="113">
        <v>28050</v>
      </c>
      <c r="AK87" s="49">
        <v>29150</v>
      </c>
      <c r="AL87" s="49">
        <v>32540</v>
      </c>
      <c r="AM87" s="49">
        <v>33540</v>
      </c>
      <c r="AN87" s="49">
        <v>34230</v>
      </c>
      <c r="AO87" s="113">
        <v>34230</v>
      </c>
      <c r="AP87" s="49">
        <v>29880</v>
      </c>
      <c r="AQ87" s="49">
        <v>27820</v>
      </c>
      <c r="AR87" s="49">
        <v>21820</v>
      </c>
      <c r="AS87" s="49">
        <v>26320</v>
      </c>
      <c r="AT87" s="113">
        <v>26320</v>
      </c>
      <c r="AU87" s="49">
        <v>30860</v>
      </c>
      <c r="AV87" s="49">
        <v>22760</v>
      </c>
      <c r="AW87" s="49">
        <v>29520</v>
      </c>
      <c r="AX87" s="49">
        <v>28020</v>
      </c>
      <c r="AY87" s="113">
        <f t="shared" si="78"/>
        <v>28020</v>
      </c>
      <c r="AZ87" s="49">
        <v>26280</v>
      </c>
      <c r="BA87" s="49">
        <v>30260</v>
      </c>
      <c r="BB87" s="49">
        <v>33040</v>
      </c>
      <c r="BC87" s="49">
        <v>39030</v>
      </c>
      <c r="BD87" s="113">
        <f t="shared" si="79"/>
        <v>39030</v>
      </c>
      <c r="BE87" s="49">
        <v>34770</v>
      </c>
      <c r="BF87" s="49">
        <v>29680</v>
      </c>
      <c r="BG87" s="49">
        <v>28870</v>
      </c>
      <c r="BH87" s="49">
        <v>36800</v>
      </c>
      <c r="BI87" s="113">
        <f t="shared" si="80"/>
        <v>36800</v>
      </c>
      <c r="BJ87" s="49">
        <v>34700</v>
      </c>
      <c r="BK87" s="49">
        <v>29300</v>
      </c>
      <c r="BL87" s="49">
        <v>31680</v>
      </c>
      <c r="BM87" s="49">
        <v>32770</v>
      </c>
      <c r="BN87" s="113">
        <f t="shared" si="81"/>
        <v>32770</v>
      </c>
      <c r="BO87" s="49">
        <v>33200</v>
      </c>
      <c r="BP87" s="49">
        <v>34240</v>
      </c>
      <c r="BQ87" s="49">
        <v>34050</v>
      </c>
      <c r="BR87" s="49">
        <v>33690</v>
      </c>
      <c r="BS87" s="113">
        <f t="shared" si="82"/>
        <v>33690</v>
      </c>
      <c r="BT87" s="49">
        <v>34000</v>
      </c>
      <c r="BU87" s="49">
        <v>33500</v>
      </c>
    </row>
    <row r="88" spans="1:73" ht="12.75" outlineLevel="1">
      <c r="A88" s="256" t="s">
        <v>173</v>
      </c>
      <c r="B88" s="49"/>
      <c r="C88" s="49"/>
      <c r="D88" s="49"/>
      <c r="E88" s="49"/>
      <c r="F88" s="113">
        <v>51995.7</v>
      </c>
      <c r="G88" s="49">
        <v>54168.3</v>
      </c>
      <c r="H88" s="49">
        <v>56745.599999999999</v>
      </c>
      <c r="I88" s="49">
        <v>60663.3</v>
      </c>
      <c r="J88" s="49">
        <v>64548.2</v>
      </c>
      <c r="K88" s="113">
        <v>64548.2</v>
      </c>
      <c r="L88" s="49">
        <v>68274</v>
      </c>
      <c r="M88" s="49">
        <v>71550</v>
      </c>
      <c r="N88" s="49">
        <v>76304</v>
      </c>
      <c r="O88" s="49">
        <v>81944</v>
      </c>
      <c r="P88" s="113">
        <v>81944</v>
      </c>
      <c r="Q88" s="49">
        <v>86230</v>
      </c>
      <c r="R88" s="49">
        <v>91928.2</v>
      </c>
      <c r="S88" s="49">
        <v>96174.7</v>
      </c>
      <c r="T88" s="49">
        <v>103643.70000000001</v>
      </c>
      <c r="U88" s="113">
        <v>103643.70000000001</v>
      </c>
      <c r="V88" s="49">
        <v>105369.79999999999</v>
      </c>
      <c r="W88" s="49">
        <v>111593.3</v>
      </c>
      <c r="X88" s="49">
        <v>114739.2</v>
      </c>
      <c r="Y88" s="49">
        <v>115716</v>
      </c>
      <c r="Z88" s="113">
        <v>115716</v>
      </c>
      <c r="AA88" s="49">
        <v>116330.5</v>
      </c>
      <c r="AB88" s="49">
        <v>117038.9</v>
      </c>
      <c r="AC88" s="49">
        <v>116813.3</v>
      </c>
      <c r="AD88" s="49">
        <v>117900</v>
      </c>
      <c r="AE88" s="113">
        <v>117900</v>
      </c>
      <c r="AF88" s="49">
        <v>118620</v>
      </c>
      <c r="AG88" s="49">
        <v>117630</v>
      </c>
      <c r="AH88" s="49">
        <v>116970</v>
      </c>
      <c r="AI88" s="49">
        <v>117410</v>
      </c>
      <c r="AJ88" s="113">
        <v>117410</v>
      </c>
      <c r="AK88" s="49">
        <v>120110</v>
      </c>
      <c r="AL88" s="49">
        <v>118240</v>
      </c>
      <c r="AM88" s="49">
        <v>116690</v>
      </c>
      <c r="AN88" s="49">
        <v>116000</v>
      </c>
      <c r="AO88" s="113">
        <v>116000</v>
      </c>
      <c r="AP88" s="49">
        <v>115350</v>
      </c>
      <c r="AQ88" s="49">
        <v>115580</v>
      </c>
      <c r="AR88" s="49">
        <v>114560</v>
      </c>
      <c r="AS88" s="49">
        <v>116500</v>
      </c>
      <c r="AT88" s="113">
        <v>116500</v>
      </c>
      <c r="AU88" s="49">
        <v>114780</v>
      </c>
      <c r="AV88" s="49">
        <v>114940</v>
      </c>
      <c r="AW88" s="49">
        <v>117920</v>
      </c>
      <c r="AX88" s="49">
        <v>119380</v>
      </c>
      <c r="AY88" s="113">
        <f t="shared" si="78"/>
        <v>119380</v>
      </c>
      <c r="AZ88" s="49">
        <v>118950</v>
      </c>
      <c r="BA88" s="49">
        <v>118810</v>
      </c>
      <c r="BB88" s="49">
        <v>119810</v>
      </c>
      <c r="BC88" s="49">
        <v>121350</v>
      </c>
      <c r="BD88" s="113">
        <f t="shared" si="79"/>
        <v>121350</v>
      </c>
      <c r="BE88" s="49">
        <v>120410</v>
      </c>
      <c r="BF88" s="49">
        <v>119230</v>
      </c>
      <c r="BG88" s="49">
        <v>119650</v>
      </c>
      <c r="BH88" s="49">
        <v>120800</v>
      </c>
      <c r="BI88" s="113">
        <f t="shared" si="80"/>
        <v>120800</v>
      </c>
      <c r="BJ88" s="49">
        <v>119860</v>
      </c>
      <c r="BK88" s="49">
        <v>118760</v>
      </c>
      <c r="BL88" s="49">
        <v>117710</v>
      </c>
      <c r="BM88" s="49">
        <v>115950</v>
      </c>
      <c r="BN88" s="113">
        <f t="shared" si="81"/>
        <v>115950</v>
      </c>
      <c r="BO88" s="49">
        <v>112600</v>
      </c>
      <c r="BP88" s="49">
        <v>110620</v>
      </c>
      <c r="BQ88" s="49">
        <v>110830</v>
      </c>
      <c r="BR88" s="49">
        <v>112240</v>
      </c>
      <c r="BS88" s="113">
        <f t="shared" si="82"/>
        <v>112240</v>
      </c>
      <c r="BT88" s="49">
        <v>112610</v>
      </c>
      <c r="BU88" s="49">
        <v>112760</v>
      </c>
    </row>
    <row r="89" spans="1:73" ht="12.75" outlineLevel="1">
      <c r="A89" s="256" t="s">
        <v>117</v>
      </c>
      <c r="B89" s="49"/>
      <c r="C89" s="49"/>
      <c r="D89" s="49"/>
      <c r="E89" s="49"/>
      <c r="F89" s="113"/>
      <c r="G89" s="49"/>
      <c r="H89" s="49"/>
      <c r="I89" s="49"/>
      <c r="J89" s="49"/>
      <c r="K89" s="113"/>
      <c r="L89" s="49"/>
      <c r="M89" s="49"/>
      <c r="N89" s="49"/>
      <c r="O89" s="49"/>
      <c r="P89" s="113"/>
      <c r="Q89" s="49"/>
      <c r="R89" s="49"/>
      <c r="S89" s="49"/>
      <c r="T89" s="49"/>
      <c r="U89" s="113"/>
      <c r="V89" s="49"/>
      <c r="W89" s="49"/>
      <c r="X89" s="49"/>
      <c r="Y89" s="49"/>
      <c r="Z89" s="113"/>
      <c r="AA89" s="49"/>
      <c r="AB89" s="49"/>
      <c r="AC89" s="49"/>
      <c r="AD89" s="49"/>
      <c r="AE89" s="113"/>
      <c r="AF89" s="49"/>
      <c r="AG89" s="49"/>
      <c r="AH89" s="49"/>
      <c r="AI89" s="49"/>
      <c r="AJ89" s="113"/>
      <c r="AK89" s="49"/>
      <c r="AL89" s="49"/>
      <c r="AM89" s="49"/>
      <c r="AN89" s="49"/>
      <c r="AO89" s="113"/>
      <c r="AP89" s="49"/>
      <c r="AQ89" s="49"/>
      <c r="AR89" s="49"/>
      <c r="AS89" s="49"/>
      <c r="AT89" s="113"/>
      <c r="AU89" s="49">
        <v>62900</v>
      </c>
      <c r="AV89" s="49">
        <v>63520</v>
      </c>
      <c r="AW89" s="49">
        <v>66050</v>
      </c>
      <c r="AX89" s="49">
        <v>79940</v>
      </c>
      <c r="AY89" s="113">
        <f t="shared" si="78"/>
        <v>79940</v>
      </c>
      <c r="AZ89" s="49">
        <v>80100</v>
      </c>
      <c r="BA89" s="49">
        <v>77010</v>
      </c>
      <c r="BB89" s="49">
        <v>76980</v>
      </c>
      <c r="BC89" s="49">
        <v>76330</v>
      </c>
      <c r="BD89" s="113">
        <f t="shared" si="79"/>
        <v>76330</v>
      </c>
      <c r="BE89" s="49">
        <v>79400</v>
      </c>
      <c r="BF89" s="49">
        <v>79640</v>
      </c>
      <c r="BG89" s="49">
        <v>78370</v>
      </c>
      <c r="BH89" s="49">
        <v>76360</v>
      </c>
      <c r="BI89" s="113">
        <f t="shared" si="80"/>
        <v>76360</v>
      </c>
      <c r="BJ89" s="49">
        <v>75510</v>
      </c>
      <c r="BK89" s="49">
        <v>72840</v>
      </c>
      <c r="BL89" s="49">
        <v>73880</v>
      </c>
      <c r="BM89" s="49">
        <v>75600</v>
      </c>
      <c r="BN89" s="113">
        <f t="shared" si="81"/>
        <v>75600</v>
      </c>
      <c r="BO89" s="49">
        <v>75780</v>
      </c>
      <c r="BP89" s="49">
        <v>76350</v>
      </c>
      <c r="BQ89" s="49">
        <v>74190</v>
      </c>
      <c r="BR89" s="49">
        <v>78860</v>
      </c>
      <c r="BS89" s="113">
        <f t="shared" si="82"/>
        <v>78860</v>
      </c>
      <c r="BT89" s="49">
        <v>87750</v>
      </c>
      <c r="BU89" s="49">
        <v>89770</v>
      </c>
    </row>
    <row r="90" spans="1:73" ht="12.75" outlineLevel="1">
      <c r="A90" s="256" t="s">
        <v>174</v>
      </c>
      <c r="B90" s="49"/>
      <c r="C90" s="49"/>
      <c r="D90" s="49"/>
      <c r="E90" s="49"/>
      <c r="F90" s="113">
        <v>32206</v>
      </c>
      <c r="G90" s="49">
        <v>32038.3</v>
      </c>
      <c r="H90" s="49">
        <v>32438.400000000001</v>
      </c>
      <c r="I90" s="49">
        <v>33208.199999999997</v>
      </c>
      <c r="J90" s="49">
        <v>33237.599999999999</v>
      </c>
      <c r="K90" s="113">
        <v>33237.599999999999</v>
      </c>
      <c r="L90" s="49">
        <v>33652</v>
      </c>
      <c r="M90" s="49">
        <v>33409</v>
      </c>
      <c r="N90" s="49">
        <v>33894</v>
      </c>
      <c r="O90" s="49">
        <v>33636</v>
      </c>
      <c r="P90" s="113">
        <v>33636</v>
      </c>
      <c r="Q90" s="49">
        <v>39372</v>
      </c>
      <c r="R90" s="49">
        <v>41080</v>
      </c>
      <c r="S90" s="49">
        <v>40275.100000000006</v>
      </c>
      <c r="T90" s="49">
        <v>39796.799999999996</v>
      </c>
      <c r="U90" s="113">
        <v>39796.799999999996</v>
      </c>
      <c r="V90" s="49">
        <v>39887.199999999997</v>
      </c>
      <c r="W90" s="49">
        <v>39096.199999999997</v>
      </c>
      <c r="X90" s="49">
        <v>38838.199999999997</v>
      </c>
      <c r="Y90" s="49">
        <v>37115</v>
      </c>
      <c r="Z90" s="113">
        <v>37115</v>
      </c>
      <c r="AA90" s="49">
        <v>37826.300000000003</v>
      </c>
      <c r="AB90" s="49">
        <v>37661.5</v>
      </c>
      <c r="AC90" s="49">
        <v>37574.199999999997</v>
      </c>
      <c r="AD90" s="49">
        <v>38120</v>
      </c>
      <c r="AE90" s="113">
        <v>38120</v>
      </c>
      <c r="AF90" s="49">
        <v>38210</v>
      </c>
      <c r="AG90" s="49">
        <v>38000</v>
      </c>
      <c r="AH90" s="49">
        <v>37600</v>
      </c>
      <c r="AI90" s="49">
        <v>37210</v>
      </c>
      <c r="AJ90" s="113">
        <v>37210</v>
      </c>
      <c r="AK90" s="49">
        <v>37700</v>
      </c>
      <c r="AL90" s="49">
        <v>38370</v>
      </c>
      <c r="AM90" s="49">
        <v>38180</v>
      </c>
      <c r="AN90" s="49">
        <v>38840</v>
      </c>
      <c r="AO90" s="113">
        <v>38840</v>
      </c>
      <c r="AP90" s="49">
        <v>38600</v>
      </c>
      <c r="AQ90" s="49">
        <v>39360</v>
      </c>
      <c r="AR90" s="49">
        <v>38610</v>
      </c>
      <c r="AS90" s="49">
        <v>38340</v>
      </c>
      <c r="AT90" s="113">
        <v>38340</v>
      </c>
      <c r="AU90" s="49">
        <v>38410</v>
      </c>
      <c r="AV90" s="49">
        <v>38080</v>
      </c>
      <c r="AW90" s="49">
        <v>38600</v>
      </c>
      <c r="AX90" s="49">
        <v>38500</v>
      </c>
      <c r="AY90" s="113">
        <f t="shared" si="78"/>
        <v>38500</v>
      </c>
      <c r="AZ90" s="49">
        <v>38920</v>
      </c>
      <c r="BA90" s="49">
        <v>39170</v>
      </c>
      <c r="BB90" s="49">
        <v>39990</v>
      </c>
      <c r="BC90" s="49">
        <v>39480</v>
      </c>
      <c r="BD90" s="113">
        <f t="shared" si="79"/>
        <v>39480</v>
      </c>
      <c r="BE90" s="49">
        <v>39940</v>
      </c>
      <c r="BF90" s="49">
        <v>39250</v>
      </c>
      <c r="BG90" s="49">
        <v>38920</v>
      </c>
      <c r="BH90" s="49">
        <v>39350</v>
      </c>
      <c r="BI90" s="113">
        <f t="shared" si="80"/>
        <v>39350</v>
      </c>
      <c r="BJ90" s="49">
        <v>38760</v>
      </c>
      <c r="BK90" s="49">
        <v>38360</v>
      </c>
      <c r="BL90" s="49">
        <v>39780</v>
      </c>
      <c r="BM90" s="49">
        <v>40060</v>
      </c>
      <c r="BN90" s="113">
        <f t="shared" si="81"/>
        <v>40060</v>
      </c>
      <c r="BO90" s="49">
        <v>40020</v>
      </c>
      <c r="BP90" s="49">
        <v>39640</v>
      </c>
      <c r="BQ90" s="49">
        <v>40350</v>
      </c>
      <c r="BR90" s="49">
        <v>39890</v>
      </c>
      <c r="BS90" s="113">
        <f t="shared" si="82"/>
        <v>39890</v>
      </c>
      <c r="BT90" s="49">
        <v>39800</v>
      </c>
      <c r="BU90" s="49">
        <v>40680</v>
      </c>
    </row>
    <row r="91" spans="1:73" ht="12.75" outlineLevel="1">
      <c r="A91" s="256" t="s">
        <v>175</v>
      </c>
      <c r="B91" s="49"/>
      <c r="C91" s="49"/>
      <c r="D91" s="49"/>
      <c r="E91" s="49"/>
      <c r="F91" s="113">
        <v>1904.8</v>
      </c>
      <c r="G91" s="49">
        <v>1806.5</v>
      </c>
      <c r="H91" s="49">
        <v>1788.5</v>
      </c>
      <c r="I91" s="49">
        <v>1837.6</v>
      </c>
      <c r="J91" s="49">
        <v>1735.7</v>
      </c>
      <c r="K91" s="113">
        <v>1735.7</v>
      </c>
      <c r="L91" s="49">
        <v>1722</v>
      </c>
      <c r="M91" s="49">
        <v>1606</v>
      </c>
      <c r="N91" s="49">
        <v>1584</v>
      </c>
      <c r="O91" s="49">
        <v>1427</v>
      </c>
      <c r="P91" s="113">
        <v>1427</v>
      </c>
      <c r="Q91" s="49">
        <v>1522</v>
      </c>
      <c r="R91" s="49">
        <v>1517.8999999999999</v>
      </c>
      <c r="S91" s="49">
        <v>1953.8</v>
      </c>
      <c r="T91" s="49">
        <v>1771.6</v>
      </c>
      <c r="U91" s="113">
        <v>1771.6</v>
      </c>
      <c r="V91" s="49">
        <v>1651.3999999999999</v>
      </c>
      <c r="W91" s="49">
        <v>1473.6</v>
      </c>
      <c r="X91" s="49">
        <v>1325.3</v>
      </c>
      <c r="Y91" s="49">
        <v>2193</v>
      </c>
      <c r="Z91" s="113">
        <v>2193</v>
      </c>
      <c r="AA91" s="49">
        <v>2031.5</v>
      </c>
      <c r="AB91" s="49">
        <v>1822.2</v>
      </c>
      <c r="AC91" s="49">
        <v>1580.2</v>
      </c>
      <c r="AD91" s="49">
        <v>1340</v>
      </c>
      <c r="AE91" s="113">
        <v>1340</v>
      </c>
      <c r="AF91" s="49">
        <v>1100</v>
      </c>
      <c r="AG91" s="49">
        <v>890</v>
      </c>
      <c r="AH91" s="49">
        <v>680</v>
      </c>
      <c r="AI91" s="49">
        <v>470</v>
      </c>
      <c r="AJ91" s="113">
        <v>470</v>
      </c>
      <c r="AK91" s="49">
        <v>300</v>
      </c>
      <c r="AL91" s="49">
        <v>240</v>
      </c>
      <c r="AM91" s="49">
        <v>170</v>
      </c>
      <c r="AN91" s="49">
        <v>120</v>
      </c>
      <c r="AO91" s="113">
        <v>120</v>
      </c>
      <c r="AP91" s="49">
        <v>250</v>
      </c>
      <c r="AQ91" s="49">
        <v>700</v>
      </c>
      <c r="AR91" s="49">
        <v>1150</v>
      </c>
      <c r="AS91" s="49">
        <v>1790</v>
      </c>
      <c r="AT91" s="113">
        <v>1790</v>
      </c>
      <c r="AU91" s="49">
        <v>2240</v>
      </c>
      <c r="AV91" s="49">
        <v>2390</v>
      </c>
      <c r="AW91" s="49">
        <v>2470</v>
      </c>
      <c r="AX91" s="49">
        <v>2830</v>
      </c>
      <c r="AY91" s="113">
        <f t="shared" si="78"/>
        <v>2830</v>
      </c>
      <c r="AZ91" s="49">
        <v>3120</v>
      </c>
      <c r="BA91" s="49">
        <v>3410</v>
      </c>
      <c r="BB91" s="49">
        <v>4000</v>
      </c>
      <c r="BC91" s="49">
        <v>4800</v>
      </c>
      <c r="BD91" s="113">
        <f t="shared" si="79"/>
        <v>4800</v>
      </c>
      <c r="BE91" s="49">
        <v>4590</v>
      </c>
      <c r="BF91" s="49">
        <v>4850</v>
      </c>
      <c r="BG91" s="49">
        <v>11600</v>
      </c>
      <c r="BH91" s="49">
        <v>11010</v>
      </c>
      <c r="BI91" s="113">
        <f t="shared" si="80"/>
        <v>11010</v>
      </c>
      <c r="BJ91" s="49">
        <v>9960</v>
      </c>
      <c r="BK91" s="49">
        <v>10300</v>
      </c>
      <c r="BL91" s="49">
        <v>9400</v>
      </c>
      <c r="BM91" s="49">
        <v>8670</v>
      </c>
      <c r="BN91" s="113">
        <f t="shared" si="81"/>
        <v>8670</v>
      </c>
      <c r="BO91" s="49">
        <v>7670</v>
      </c>
      <c r="BP91" s="49">
        <v>6510</v>
      </c>
      <c r="BQ91" s="49">
        <v>5910</v>
      </c>
      <c r="BR91" s="49">
        <v>5100</v>
      </c>
      <c r="BS91" s="113">
        <f t="shared" si="82"/>
        <v>5100</v>
      </c>
      <c r="BT91" s="49">
        <v>4520</v>
      </c>
      <c r="BU91" s="49">
        <v>4130</v>
      </c>
    </row>
    <row r="92" spans="1:73" ht="12.75" outlineLevel="1">
      <c r="A92" s="256" t="s">
        <v>105</v>
      </c>
      <c r="B92" s="49"/>
      <c r="C92" s="49"/>
      <c r="D92" s="49"/>
      <c r="E92" s="49"/>
      <c r="F92" s="113">
        <v>11494.6</v>
      </c>
      <c r="G92" s="49">
        <v>15194.1</v>
      </c>
      <c r="H92" s="49">
        <v>12049</v>
      </c>
      <c r="I92" s="49">
        <v>12173.3</v>
      </c>
      <c r="J92" s="49">
        <v>6745.9000000000005</v>
      </c>
      <c r="K92" s="113">
        <v>6745.9000000000005</v>
      </c>
      <c r="L92" s="49">
        <v>8591</v>
      </c>
      <c r="M92" s="49">
        <v>10207</v>
      </c>
      <c r="N92" s="49">
        <v>10296</v>
      </c>
      <c r="O92" s="49">
        <v>9531</v>
      </c>
      <c r="P92" s="113">
        <v>9531</v>
      </c>
      <c r="Q92" s="49">
        <v>9528</v>
      </c>
      <c r="R92" s="49">
        <v>29005.599999999999</v>
      </c>
      <c r="S92" s="49">
        <v>27338.600000000002</v>
      </c>
      <c r="T92" s="49">
        <v>22985.7</v>
      </c>
      <c r="U92" s="113">
        <v>22985.7</v>
      </c>
      <c r="V92" s="49">
        <v>19959.3</v>
      </c>
      <c r="W92" s="49">
        <v>2224</v>
      </c>
      <c r="X92" s="49">
        <v>2387.8000000000002</v>
      </c>
      <c r="Y92" s="49">
        <v>2282</v>
      </c>
      <c r="Z92" s="113">
        <v>2534</v>
      </c>
      <c r="AA92" s="49">
        <v>2558.3000000000002</v>
      </c>
      <c r="AB92" s="49">
        <v>2772.7</v>
      </c>
      <c r="AC92" s="49">
        <v>2731.8</v>
      </c>
      <c r="AD92" s="49">
        <v>3430</v>
      </c>
      <c r="AE92" s="113">
        <v>3430</v>
      </c>
      <c r="AF92" s="49">
        <v>3250</v>
      </c>
      <c r="AG92" s="49">
        <v>2610</v>
      </c>
      <c r="AH92" s="49">
        <v>2660</v>
      </c>
      <c r="AI92" s="49">
        <v>3440</v>
      </c>
      <c r="AJ92" s="113">
        <v>3440</v>
      </c>
      <c r="AK92" s="49">
        <v>3450</v>
      </c>
      <c r="AL92" s="49">
        <v>2680</v>
      </c>
      <c r="AM92" s="49">
        <v>3280</v>
      </c>
      <c r="AN92" s="49">
        <v>3010</v>
      </c>
      <c r="AO92" s="113">
        <v>3010</v>
      </c>
      <c r="AP92" s="49">
        <v>2420</v>
      </c>
      <c r="AQ92" s="49">
        <v>2420</v>
      </c>
      <c r="AR92" s="49">
        <v>2610</v>
      </c>
      <c r="AS92" s="49">
        <v>2390</v>
      </c>
      <c r="AT92" s="113">
        <v>2390</v>
      </c>
      <c r="AU92" s="49">
        <v>2180</v>
      </c>
      <c r="AV92" s="49">
        <v>2190</v>
      </c>
      <c r="AW92" s="49">
        <v>2040</v>
      </c>
      <c r="AX92" s="49">
        <v>2160</v>
      </c>
      <c r="AY92" s="113">
        <f t="shared" si="78"/>
        <v>2160</v>
      </c>
      <c r="AZ92" s="49">
        <v>2160</v>
      </c>
      <c r="BA92" s="49">
        <v>2150</v>
      </c>
      <c r="BB92" s="49">
        <v>2150</v>
      </c>
      <c r="BC92" s="49">
        <v>2130</v>
      </c>
      <c r="BD92" s="113">
        <f t="shared" si="79"/>
        <v>2130</v>
      </c>
      <c r="BE92" s="49">
        <v>2130</v>
      </c>
      <c r="BF92" s="49">
        <v>2370</v>
      </c>
      <c r="BG92" s="49">
        <v>2370</v>
      </c>
      <c r="BH92" s="49">
        <v>2230</v>
      </c>
      <c r="BI92" s="113">
        <f t="shared" si="80"/>
        <v>2230</v>
      </c>
      <c r="BJ92" s="49">
        <v>2350</v>
      </c>
      <c r="BK92" s="49">
        <v>2570</v>
      </c>
      <c r="BL92" s="49">
        <v>2780</v>
      </c>
      <c r="BM92" s="49">
        <v>2660</v>
      </c>
      <c r="BN92" s="113">
        <f t="shared" si="81"/>
        <v>2660</v>
      </c>
      <c r="BO92" s="49">
        <v>2970</v>
      </c>
      <c r="BP92" s="49">
        <v>2880</v>
      </c>
      <c r="BQ92" s="49">
        <v>2870</v>
      </c>
      <c r="BR92" s="49">
        <v>2810</v>
      </c>
      <c r="BS92" s="113">
        <f t="shared" si="82"/>
        <v>2810</v>
      </c>
      <c r="BT92" s="49">
        <v>2910</v>
      </c>
      <c r="BU92" s="49">
        <v>2890</v>
      </c>
    </row>
    <row r="93" spans="1:73" ht="12.75" outlineLevel="1">
      <c r="A93" s="256" t="s">
        <v>104</v>
      </c>
      <c r="B93" s="49"/>
      <c r="C93" s="49"/>
      <c r="D93" s="49"/>
      <c r="E93" s="49"/>
      <c r="F93" s="113"/>
      <c r="G93" s="49"/>
      <c r="H93" s="49"/>
      <c r="I93" s="49"/>
      <c r="J93" s="49"/>
      <c r="K93" s="113"/>
      <c r="L93" s="49"/>
      <c r="M93" s="49"/>
      <c r="N93" s="49"/>
      <c r="O93" s="49"/>
      <c r="P93" s="113"/>
      <c r="Q93" s="49"/>
      <c r="R93" s="49"/>
      <c r="S93" s="49"/>
      <c r="T93" s="49"/>
      <c r="U93" s="113"/>
      <c r="V93" s="49"/>
      <c r="W93" s="49"/>
      <c r="X93" s="49"/>
      <c r="Y93" s="49"/>
      <c r="Z93" s="113"/>
      <c r="AA93" s="49"/>
      <c r="AB93" s="49"/>
      <c r="AC93" s="49"/>
      <c r="AD93" s="49"/>
      <c r="AE93" s="113"/>
      <c r="AF93" s="49"/>
      <c r="AG93" s="49"/>
      <c r="AH93" s="49"/>
      <c r="AI93" s="49">
        <v>670</v>
      </c>
      <c r="AJ93" s="113">
        <v>670</v>
      </c>
      <c r="AK93" s="49">
        <v>1360</v>
      </c>
      <c r="AL93" s="49">
        <v>1950</v>
      </c>
      <c r="AM93" s="49">
        <v>1320</v>
      </c>
      <c r="AN93" s="49">
        <v>940</v>
      </c>
      <c r="AO93" s="113">
        <v>940</v>
      </c>
      <c r="AP93" s="49">
        <v>1610</v>
      </c>
      <c r="AQ93" s="49">
        <v>840</v>
      </c>
      <c r="AR93" s="49">
        <v>720</v>
      </c>
      <c r="AS93" s="49">
        <v>950</v>
      </c>
      <c r="AT93" s="113">
        <v>950</v>
      </c>
      <c r="AU93" s="49">
        <v>740</v>
      </c>
      <c r="AV93" s="49">
        <v>540</v>
      </c>
      <c r="AW93" s="49">
        <v>510</v>
      </c>
      <c r="AX93" s="49">
        <v>740</v>
      </c>
      <c r="AY93" s="113">
        <f t="shared" si="78"/>
        <v>740</v>
      </c>
      <c r="AZ93" s="49">
        <v>1110</v>
      </c>
      <c r="BA93" s="49">
        <v>670</v>
      </c>
      <c r="BB93" s="49">
        <v>430</v>
      </c>
      <c r="BC93" s="49">
        <v>550</v>
      </c>
      <c r="BD93" s="113">
        <f t="shared" si="79"/>
        <v>550</v>
      </c>
      <c r="BE93" s="49">
        <v>610</v>
      </c>
      <c r="BF93" s="49">
        <v>690</v>
      </c>
      <c r="BG93" s="49">
        <v>660</v>
      </c>
      <c r="BH93" s="49">
        <v>1450</v>
      </c>
      <c r="BI93" s="113">
        <f t="shared" si="80"/>
        <v>1450</v>
      </c>
      <c r="BJ93" s="49">
        <v>520</v>
      </c>
      <c r="BK93" s="49">
        <v>630</v>
      </c>
      <c r="BL93" s="49">
        <v>680</v>
      </c>
      <c r="BM93" s="49">
        <v>1490</v>
      </c>
      <c r="BN93" s="113">
        <f t="shared" si="81"/>
        <v>1490</v>
      </c>
      <c r="BO93" s="49">
        <v>1190</v>
      </c>
      <c r="BP93" s="49">
        <v>1260</v>
      </c>
      <c r="BQ93" s="49">
        <v>1260</v>
      </c>
      <c r="BR93" s="49">
        <v>1270</v>
      </c>
      <c r="BS93" s="113">
        <f t="shared" si="82"/>
        <v>1270</v>
      </c>
      <c r="BT93" s="49">
        <v>1090</v>
      </c>
      <c r="BU93" s="49">
        <v>860</v>
      </c>
    </row>
    <row r="94" spans="1:73" ht="12.75" outlineLevel="1">
      <c r="A94" s="256" t="s">
        <v>107</v>
      </c>
      <c r="B94" s="49"/>
      <c r="C94" s="49"/>
      <c r="D94" s="49"/>
      <c r="E94" s="49"/>
      <c r="F94" s="113"/>
      <c r="G94" s="49"/>
      <c r="H94" s="49"/>
      <c r="I94" s="49"/>
      <c r="J94" s="49"/>
      <c r="K94" s="113"/>
      <c r="L94" s="49"/>
      <c r="M94" s="49"/>
      <c r="N94" s="49"/>
      <c r="O94" s="49"/>
      <c r="P94" s="113"/>
      <c r="Q94" s="49"/>
      <c r="R94" s="49"/>
      <c r="S94" s="49"/>
      <c r="T94" s="49"/>
      <c r="U94" s="113"/>
      <c r="V94" s="49"/>
      <c r="W94" s="49"/>
      <c r="X94" s="49"/>
      <c r="Y94" s="49"/>
      <c r="Z94" s="113"/>
      <c r="AA94" s="49"/>
      <c r="AB94" s="49"/>
      <c r="AC94" s="49"/>
      <c r="AD94" s="49"/>
      <c r="AE94" s="113"/>
      <c r="AF94" s="49"/>
      <c r="AG94" s="49"/>
      <c r="AH94" s="49"/>
      <c r="AI94" s="49">
        <v>1430</v>
      </c>
      <c r="AJ94" s="113">
        <v>1430</v>
      </c>
      <c r="AK94" s="49">
        <v>1700</v>
      </c>
      <c r="AL94" s="49">
        <v>1750</v>
      </c>
      <c r="AM94" s="49">
        <v>2250</v>
      </c>
      <c r="AN94" s="49">
        <v>2270</v>
      </c>
      <c r="AO94" s="113">
        <v>2270</v>
      </c>
      <c r="AP94" s="49">
        <v>1770</v>
      </c>
      <c r="AQ94" s="49">
        <v>2030</v>
      </c>
      <c r="AR94" s="49">
        <v>3280</v>
      </c>
      <c r="AS94" s="49">
        <v>3910</v>
      </c>
      <c r="AT94" s="113">
        <v>3910</v>
      </c>
      <c r="AU94" s="49">
        <v>3750</v>
      </c>
      <c r="AV94" s="49">
        <v>3420</v>
      </c>
      <c r="AW94" s="49">
        <v>3160</v>
      </c>
      <c r="AX94" s="49">
        <v>3240</v>
      </c>
      <c r="AY94" s="113">
        <f t="shared" si="78"/>
        <v>3240</v>
      </c>
      <c r="AZ94" s="49">
        <v>3110</v>
      </c>
      <c r="BA94" s="49">
        <v>3000</v>
      </c>
      <c r="BB94" s="49">
        <v>3130</v>
      </c>
      <c r="BC94" s="49">
        <v>2730</v>
      </c>
      <c r="BD94" s="113">
        <f t="shared" si="79"/>
        <v>2730</v>
      </c>
      <c r="BE94" s="49">
        <v>2640</v>
      </c>
      <c r="BF94" s="49">
        <v>2060</v>
      </c>
      <c r="BG94" s="49">
        <v>950</v>
      </c>
      <c r="BH94" s="49">
        <v>550</v>
      </c>
      <c r="BI94" s="113">
        <f t="shared" si="80"/>
        <v>550</v>
      </c>
      <c r="BJ94" s="49">
        <v>940</v>
      </c>
      <c r="BK94" s="49">
        <v>1350</v>
      </c>
      <c r="BL94" s="49">
        <v>460</v>
      </c>
      <c r="BM94" s="49">
        <v>1990</v>
      </c>
      <c r="BN94" s="113">
        <f t="shared" si="81"/>
        <v>1990</v>
      </c>
      <c r="BO94" s="49">
        <v>680</v>
      </c>
      <c r="BP94" s="49">
        <v>620</v>
      </c>
      <c r="BQ94" s="49">
        <v>430</v>
      </c>
      <c r="BR94" s="49">
        <v>160</v>
      </c>
      <c r="BS94" s="113">
        <f t="shared" si="82"/>
        <v>160</v>
      </c>
      <c r="BT94" s="49">
        <v>350</v>
      </c>
      <c r="BU94" s="49">
        <v>620</v>
      </c>
    </row>
    <row r="95" spans="1:73" ht="12.75" outlineLevel="1">
      <c r="A95" s="294" t="s">
        <v>119</v>
      </c>
      <c r="B95" s="151"/>
      <c r="C95" s="151"/>
      <c r="D95" s="151"/>
      <c r="E95" s="151"/>
      <c r="F95" s="228">
        <v>4511</v>
      </c>
      <c r="G95" s="151">
        <v>3613.2</v>
      </c>
      <c r="H95" s="151">
        <v>3720.9</v>
      </c>
      <c r="I95" s="151">
        <v>5056.8</v>
      </c>
      <c r="J95" s="151">
        <v>6170.5</v>
      </c>
      <c r="K95" s="228">
        <v>6170.5</v>
      </c>
      <c r="L95" s="151">
        <v>6547</v>
      </c>
      <c r="M95" s="151">
        <v>5917</v>
      </c>
      <c r="N95" s="151">
        <v>6361</v>
      </c>
      <c r="O95" s="151">
        <v>6610</v>
      </c>
      <c r="P95" s="228">
        <v>6610</v>
      </c>
      <c r="Q95" s="151">
        <v>6854</v>
      </c>
      <c r="R95" s="151">
        <v>6443.3</v>
      </c>
      <c r="S95" s="151">
        <v>6472.9</v>
      </c>
      <c r="T95" s="151">
        <v>5319.5</v>
      </c>
      <c r="U95" s="228">
        <v>5319.5</v>
      </c>
      <c r="V95" s="151">
        <v>5234</v>
      </c>
      <c r="W95" s="151">
        <v>7401.3</v>
      </c>
      <c r="X95" s="151">
        <v>7744</v>
      </c>
      <c r="Y95" s="151">
        <v>9064</v>
      </c>
      <c r="Z95" s="228">
        <v>9064</v>
      </c>
      <c r="AA95" s="151">
        <v>7761.3</v>
      </c>
      <c r="AB95" s="151">
        <v>7021.5999999999995</v>
      </c>
      <c r="AC95" s="151">
        <v>8317.2000000000007</v>
      </c>
      <c r="AD95" s="151">
        <v>7770</v>
      </c>
      <c r="AE95" s="228">
        <v>7770</v>
      </c>
      <c r="AF95" s="151">
        <v>7290</v>
      </c>
      <c r="AG95" s="151">
        <v>6380</v>
      </c>
      <c r="AH95" s="151">
        <v>5600</v>
      </c>
      <c r="AI95" s="151">
        <v>5460</v>
      </c>
      <c r="AJ95" s="228">
        <v>5460</v>
      </c>
      <c r="AK95" s="151">
        <v>6960</v>
      </c>
      <c r="AL95" s="151">
        <v>7770</v>
      </c>
      <c r="AM95" s="151">
        <v>7860</v>
      </c>
      <c r="AN95" s="151">
        <v>8460</v>
      </c>
      <c r="AO95" s="228">
        <v>8460</v>
      </c>
      <c r="AP95" s="151">
        <v>10490</v>
      </c>
      <c r="AQ95" s="151">
        <v>10870</v>
      </c>
      <c r="AR95" s="151">
        <v>11210</v>
      </c>
      <c r="AS95" s="151">
        <v>10870</v>
      </c>
      <c r="AT95" s="228">
        <v>10870</v>
      </c>
      <c r="AU95" s="151">
        <v>16750</v>
      </c>
      <c r="AV95" s="151">
        <v>16960</v>
      </c>
      <c r="AW95" s="151">
        <v>21430</v>
      </c>
      <c r="AX95" s="151">
        <v>16200</v>
      </c>
      <c r="AY95" s="228">
        <f t="shared" si="78"/>
        <v>16200</v>
      </c>
      <c r="AZ95" s="151">
        <v>16410</v>
      </c>
      <c r="BA95" s="151">
        <v>15110</v>
      </c>
      <c r="BB95" s="151">
        <v>14140</v>
      </c>
      <c r="BC95" s="151">
        <v>15140</v>
      </c>
      <c r="BD95" s="228">
        <f t="shared" si="79"/>
        <v>15140</v>
      </c>
      <c r="BE95" s="151">
        <v>12670</v>
      </c>
      <c r="BF95" s="151">
        <v>19180</v>
      </c>
      <c r="BG95" s="151">
        <v>17990</v>
      </c>
      <c r="BH95" s="151">
        <v>19220</v>
      </c>
      <c r="BI95" s="228">
        <f t="shared" si="80"/>
        <v>19220</v>
      </c>
      <c r="BJ95" s="151">
        <v>18330</v>
      </c>
      <c r="BK95" s="151">
        <v>23580</v>
      </c>
      <c r="BL95" s="151">
        <v>25380</v>
      </c>
      <c r="BM95" s="151">
        <v>26750</v>
      </c>
      <c r="BN95" s="228">
        <f t="shared" si="81"/>
        <v>26750</v>
      </c>
      <c r="BO95" s="151">
        <v>29160</v>
      </c>
      <c r="BP95" s="151">
        <v>30870</v>
      </c>
      <c r="BQ95" s="151">
        <v>29980</v>
      </c>
      <c r="BR95" s="151">
        <v>33120</v>
      </c>
      <c r="BS95" s="228">
        <f t="shared" si="82"/>
        <v>33120</v>
      </c>
      <c r="BT95" s="151">
        <v>34890</v>
      </c>
      <c r="BU95" s="151">
        <v>33360</v>
      </c>
    </row>
    <row r="96" spans="1:73" ht="12.75">
      <c r="A96" s="293" t="s">
        <v>176</v>
      </c>
      <c r="B96" s="49"/>
      <c r="C96" s="49"/>
      <c r="D96" s="49"/>
      <c r="E96" s="49"/>
      <c r="F96" s="113">
        <v>155654.39999999999</v>
      </c>
      <c r="G96" s="49">
        <v>156144.80000000002</v>
      </c>
      <c r="H96" s="49">
        <v>144653.19999999998</v>
      </c>
      <c r="I96" s="49">
        <v>161324.99999999997</v>
      </c>
      <c r="J96" s="49">
        <v>181254.2</v>
      </c>
      <c r="K96" s="113">
        <v>181254.2</v>
      </c>
      <c r="L96" s="49">
        <v>177209</v>
      </c>
      <c r="M96" s="49">
        <v>178661</v>
      </c>
      <c r="N96" s="49">
        <v>196576</v>
      </c>
      <c r="O96" s="49">
        <v>204523</v>
      </c>
      <c r="P96" s="113">
        <v>204523</v>
      </c>
      <c r="Q96" s="155">
        <v>216865</v>
      </c>
      <c r="R96" s="155">
        <v>249447.30000000005</v>
      </c>
      <c r="S96" s="155">
        <v>251710</v>
      </c>
      <c r="T96" s="155">
        <v>259512.09999999998</v>
      </c>
      <c r="U96" s="113">
        <v>259512.09999999998</v>
      </c>
      <c r="V96" s="230">
        <v>239553.40000000002</v>
      </c>
      <c r="W96" s="230">
        <v>230781.3</v>
      </c>
      <c r="X96" s="230">
        <v>236662.9</v>
      </c>
      <c r="Y96" s="230">
        <v>260274</v>
      </c>
      <c r="Z96" s="113">
        <v>261859</v>
      </c>
      <c r="AA96" s="230">
        <v>258803.6</v>
      </c>
      <c r="AB96" s="331">
        <v>250050.40000000002</v>
      </c>
      <c r="AC96" s="331">
        <v>253459</v>
      </c>
      <c r="AD96" s="331">
        <v>279990</v>
      </c>
      <c r="AE96" s="113">
        <v>279990</v>
      </c>
      <c r="AF96" s="331">
        <v>259330</v>
      </c>
      <c r="AG96" s="331">
        <v>251640</v>
      </c>
      <c r="AH96" s="331">
        <v>247260</v>
      </c>
      <c r="AI96" s="331">
        <v>250370</v>
      </c>
      <c r="AJ96" s="113">
        <v>250370</v>
      </c>
      <c r="AK96" s="331">
        <v>253580</v>
      </c>
      <c r="AL96" s="331">
        <v>256250</v>
      </c>
      <c r="AM96" s="331">
        <v>269250</v>
      </c>
      <c r="AN96" s="331">
        <v>271850</v>
      </c>
      <c r="AO96" s="113">
        <v>271850</v>
      </c>
      <c r="AP96" s="331">
        <f>SUM(AP84:AP95)</f>
        <v>262050</v>
      </c>
      <c r="AQ96" s="331">
        <v>263560</v>
      </c>
      <c r="AR96" s="331">
        <f>SUM(AR84:AR95)</f>
        <v>246080</v>
      </c>
      <c r="AS96" s="331">
        <v>249220</v>
      </c>
      <c r="AT96" s="113">
        <v>249220</v>
      </c>
      <c r="AU96" s="331">
        <v>313860</v>
      </c>
      <c r="AV96" s="331">
        <f t="shared" ref="AV96:BB96" si="83">SUM(AV84:AV95)</f>
        <v>309540</v>
      </c>
      <c r="AW96" s="331">
        <f t="shared" si="83"/>
        <v>311310</v>
      </c>
      <c r="AX96" s="331">
        <f t="shared" si="83"/>
        <v>327760</v>
      </c>
      <c r="AY96" s="113">
        <f t="shared" si="83"/>
        <v>327760</v>
      </c>
      <c r="AZ96" s="331">
        <f t="shared" si="83"/>
        <v>323810</v>
      </c>
      <c r="BA96" s="331">
        <f t="shared" si="83"/>
        <v>321390</v>
      </c>
      <c r="BB96" s="331">
        <f t="shared" si="83"/>
        <v>325490</v>
      </c>
      <c r="BC96" s="331">
        <f t="shared" ref="BC96:BI96" si="84">SUM(BC84:BC95)</f>
        <v>336010</v>
      </c>
      <c r="BD96" s="113">
        <f t="shared" si="84"/>
        <v>336010</v>
      </c>
      <c r="BE96" s="331">
        <f t="shared" si="84"/>
        <v>337760</v>
      </c>
      <c r="BF96" s="331">
        <f t="shared" si="84"/>
        <v>339910</v>
      </c>
      <c r="BG96" s="331">
        <f t="shared" si="84"/>
        <v>344360</v>
      </c>
      <c r="BH96" s="331">
        <f t="shared" si="84"/>
        <v>353240</v>
      </c>
      <c r="BI96" s="113">
        <f t="shared" si="84"/>
        <v>353240</v>
      </c>
      <c r="BJ96" s="331">
        <f t="shared" ref="BJ96" si="85">SUM(BJ84:BJ95)</f>
        <v>347040</v>
      </c>
      <c r="BK96" s="331">
        <f t="shared" ref="BK96" si="86">SUM(BK84:BK95)</f>
        <v>336770</v>
      </c>
      <c r="BL96" s="331">
        <f t="shared" ref="BL96" si="87">SUM(BL84:BL95)</f>
        <v>343910</v>
      </c>
      <c r="BM96" s="331">
        <f t="shared" ref="BM96:BN96" si="88">SUM(BM84:BM95)</f>
        <v>354990</v>
      </c>
      <c r="BN96" s="113">
        <f t="shared" si="88"/>
        <v>354990</v>
      </c>
      <c r="BO96" s="331">
        <f t="shared" ref="BO96" si="89">SUM(BO84:BO95)</f>
        <v>351040</v>
      </c>
      <c r="BP96" s="331">
        <f t="shared" ref="BP96" si="90">SUM(BP84:BP95)</f>
        <v>355470</v>
      </c>
      <c r="BQ96" s="331">
        <f t="shared" ref="BQ96" si="91">SUM(BQ84:BQ95)</f>
        <v>351410</v>
      </c>
      <c r="BR96" s="331">
        <f t="shared" ref="BR96:BS96" si="92">SUM(BR84:BR95)</f>
        <v>355880</v>
      </c>
      <c r="BS96" s="113">
        <f t="shared" si="92"/>
        <v>355880</v>
      </c>
      <c r="BT96" s="331">
        <f t="shared" ref="BT96" si="93">SUM(BT84:BT95)</f>
        <v>362870</v>
      </c>
      <c r="BU96" s="331">
        <f t="shared" ref="BU96" si="94">SUM(BU84:BU95)</f>
        <v>363130</v>
      </c>
    </row>
    <row r="97" spans="1:73" ht="12.75">
      <c r="B97" s="49"/>
      <c r="C97" s="49"/>
      <c r="D97" s="49"/>
      <c r="E97" s="49"/>
      <c r="F97" s="113"/>
      <c r="G97" s="49"/>
      <c r="H97" s="49"/>
      <c r="I97" s="49"/>
      <c r="J97" s="49"/>
      <c r="K97" s="113"/>
      <c r="L97" s="49"/>
      <c r="N97" s="49"/>
      <c r="O97" s="49"/>
      <c r="P97" s="113"/>
      <c r="U97" s="113"/>
      <c r="Y97" s="307"/>
      <c r="Z97" s="113"/>
      <c r="AA97" s="230"/>
      <c r="AB97" s="328"/>
      <c r="AC97" s="328"/>
      <c r="AD97" s="328"/>
      <c r="AE97" s="113"/>
      <c r="AF97" s="328"/>
      <c r="AG97" s="328"/>
      <c r="AH97" s="328"/>
      <c r="AI97" s="328"/>
      <c r="AJ97" s="113"/>
      <c r="AK97" s="328"/>
      <c r="AL97" s="328"/>
      <c r="AM97" s="328"/>
      <c r="AN97" s="328"/>
      <c r="AO97" s="113"/>
      <c r="AP97" s="328"/>
      <c r="AQ97" s="328"/>
      <c r="AR97" s="328"/>
      <c r="AS97" s="328"/>
      <c r="AT97" s="113"/>
      <c r="AU97" s="328"/>
      <c r="AV97" s="328"/>
      <c r="AW97" s="328"/>
      <c r="AX97" s="328"/>
      <c r="AY97" s="113"/>
      <c r="AZ97" s="328"/>
      <c r="BA97" s="328"/>
      <c r="BB97" s="328"/>
      <c r="BC97" s="328"/>
      <c r="BD97" s="113"/>
      <c r="BE97" s="328"/>
      <c r="BF97" s="328"/>
      <c r="BG97" s="328"/>
      <c r="BH97" s="328"/>
      <c r="BI97" s="113"/>
      <c r="BJ97" s="328"/>
      <c r="BK97" s="328"/>
      <c r="BL97" s="328"/>
      <c r="BM97" s="328"/>
      <c r="BN97" s="113"/>
      <c r="BO97" s="328"/>
      <c r="BP97" s="328"/>
      <c r="BQ97" s="328"/>
      <c r="BR97" s="328"/>
      <c r="BS97" s="113"/>
      <c r="BT97" s="328"/>
      <c r="BU97" s="328"/>
    </row>
    <row r="98" spans="1:73" ht="13.5" thickBot="1">
      <c r="A98" s="262" t="s">
        <v>121</v>
      </c>
      <c r="B98" s="124"/>
      <c r="C98" s="124"/>
      <c r="D98" s="124"/>
      <c r="E98" s="124"/>
      <c r="F98" s="125">
        <v>326309.3</v>
      </c>
      <c r="G98" s="124">
        <v>355454.5</v>
      </c>
      <c r="H98" s="124">
        <v>365894.8</v>
      </c>
      <c r="I98" s="124">
        <v>388436.89999999997</v>
      </c>
      <c r="J98" s="124">
        <v>410623</v>
      </c>
      <c r="K98" s="125">
        <v>410623</v>
      </c>
      <c r="L98" s="124">
        <v>462189</v>
      </c>
      <c r="M98" s="124">
        <v>449597</v>
      </c>
      <c r="N98" s="124">
        <v>486458</v>
      </c>
      <c r="O98" s="124">
        <v>519545.0939873546</v>
      </c>
      <c r="P98" s="125">
        <v>519545.1</v>
      </c>
      <c r="Q98" s="152">
        <v>575033</v>
      </c>
      <c r="R98" s="152">
        <v>595597.20000000007</v>
      </c>
      <c r="S98" s="152">
        <v>639261.5</v>
      </c>
      <c r="T98" s="152">
        <v>689125.3</v>
      </c>
      <c r="U98" s="125">
        <v>689125.3</v>
      </c>
      <c r="V98" s="152">
        <v>746702.5</v>
      </c>
      <c r="W98" s="152">
        <v>661611.6</v>
      </c>
      <c r="X98" s="152">
        <v>709467.6</v>
      </c>
      <c r="Y98" s="152">
        <v>749537</v>
      </c>
      <c r="Z98" s="125">
        <v>750868</v>
      </c>
      <c r="AA98" s="152">
        <v>796401.8</v>
      </c>
      <c r="AB98" s="327">
        <v>786928.9</v>
      </c>
      <c r="AC98" s="327">
        <v>841651</v>
      </c>
      <c r="AD98" s="327">
        <v>912120</v>
      </c>
      <c r="AE98" s="125">
        <v>912120</v>
      </c>
      <c r="AF98" s="327">
        <v>917890</v>
      </c>
      <c r="AG98" s="327">
        <v>953430</v>
      </c>
      <c r="AH98" s="327">
        <v>1005990</v>
      </c>
      <c r="AI98" s="327">
        <v>1053530</v>
      </c>
      <c r="AJ98" s="125">
        <v>1053530</v>
      </c>
      <c r="AK98" s="327">
        <v>899350</v>
      </c>
      <c r="AL98" s="327">
        <v>960690</v>
      </c>
      <c r="AM98" s="327">
        <v>1003710</v>
      </c>
      <c r="AN98" s="327">
        <v>1084090</v>
      </c>
      <c r="AO98" s="125">
        <v>1084090</v>
      </c>
      <c r="AP98" s="327">
        <v>1116540</v>
      </c>
      <c r="AQ98" s="327">
        <v>1040760</v>
      </c>
      <c r="AR98" s="327">
        <f>AR81+AR96</f>
        <v>1097290</v>
      </c>
      <c r="AS98" s="327">
        <v>1170530</v>
      </c>
      <c r="AT98" s="125">
        <v>1170530</v>
      </c>
      <c r="AU98" s="327">
        <v>1242250</v>
      </c>
      <c r="AV98" s="327">
        <f t="shared" ref="AV98:BC98" si="95">AV81+AV96</f>
        <v>1294420</v>
      </c>
      <c r="AW98" s="327">
        <f t="shared" si="95"/>
        <v>1190230</v>
      </c>
      <c r="AX98" s="327">
        <f t="shared" si="95"/>
        <v>1230130</v>
      </c>
      <c r="AY98" s="125">
        <f t="shared" si="95"/>
        <v>1230130</v>
      </c>
      <c r="AZ98" s="327">
        <f t="shared" si="95"/>
        <v>1287750</v>
      </c>
      <c r="BA98" s="327">
        <f t="shared" si="95"/>
        <v>1355150</v>
      </c>
      <c r="BB98" s="327">
        <f t="shared" si="95"/>
        <v>1441970</v>
      </c>
      <c r="BC98" s="327">
        <f t="shared" si="95"/>
        <v>1328810</v>
      </c>
      <c r="BD98" s="125">
        <f>BD81+BD96</f>
        <v>1328810</v>
      </c>
      <c r="BE98" s="327">
        <f>BE81+BE96</f>
        <v>1381820</v>
      </c>
      <c r="BF98" s="327">
        <f>BF81+BF96</f>
        <v>1443900</v>
      </c>
      <c r="BG98" s="327">
        <f>BG81+BG96</f>
        <v>1523330</v>
      </c>
      <c r="BH98" s="327">
        <f t="shared" ref="BH98" si="96">BH81+BH96</f>
        <v>1436340</v>
      </c>
      <c r="BI98" s="125">
        <f>BI81+BI96</f>
        <v>1436340</v>
      </c>
      <c r="BJ98" s="327">
        <f t="shared" ref="BJ98:BM98" si="97">BJ81+BJ96</f>
        <v>1426680</v>
      </c>
      <c r="BK98" s="327">
        <f t="shared" si="97"/>
        <v>1502840</v>
      </c>
      <c r="BL98" s="327">
        <f t="shared" si="97"/>
        <v>1607230</v>
      </c>
      <c r="BM98" s="327">
        <f t="shared" si="97"/>
        <v>1457690</v>
      </c>
      <c r="BN98" s="125">
        <f t="shared" ref="BN98:BU98" si="98">BN81+BN96</f>
        <v>1457690</v>
      </c>
      <c r="BO98" s="327">
        <f t="shared" si="98"/>
        <v>1560950</v>
      </c>
      <c r="BP98" s="327">
        <f t="shared" si="98"/>
        <v>1570560</v>
      </c>
      <c r="BQ98" s="327">
        <f t="shared" si="98"/>
        <v>1445020</v>
      </c>
      <c r="BR98" s="327">
        <f t="shared" si="98"/>
        <v>1485720</v>
      </c>
      <c r="BS98" s="125">
        <f t="shared" si="98"/>
        <v>1485720</v>
      </c>
      <c r="BT98" s="327">
        <f t="shared" si="98"/>
        <v>1518710</v>
      </c>
      <c r="BU98" s="327">
        <f t="shared" si="98"/>
        <v>1632530</v>
      </c>
    </row>
    <row r="99" spans="1:73" ht="13.5" thickTop="1">
      <c r="A99" s="153"/>
      <c r="B99" s="49"/>
      <c r="C99" s="49"/>
      <c r="D99" s="49"/>
      <c r="E99" s="49"/>
      <c r="F99" s="113"/>
      <c r="G99" s="49"/>
      <c r="H99" s="49"/>
      <c r="I99" s="49"/>
      <c r="J99" s="49"/>
      <c r="K99" s="113"/>
      <c r="L99" s="49"/>
      <c r="N99" s="49"/>
      <c r="O99" s="49"/>
      <c r="P99" s="113"/>
      <c r="U99" s="113"/>
      <c r="Y99" s="307"/>
      <c r="Z99" s="113"/>
      <c r="AA99" s="230"/>
      <c r="AB99" s="328"/>
      <c r="AC99" s="328"/>
      <c r="AD99" s="328"/>
      <c r="AE99" s="113"/>
      <c r="AF99" s="328"/>
      <c r="AG99" s="328"/>
      <c r="AH99" s="328"/>
      <c r="AI99" s="328"/>
      <c r="AJ99" s="113"/>
      <c r="AK99" s="328"/>
      <c r="AL99" s="328"/>
      <c r="AM99" s="328"/>
      <c r="AN99" s="328"/>
      <c r="AO99" s="113"/>
      <c r="AP99" s="328"/>
      <c r="AQ99" s="328"/>
      <c r="AR99" s="328"/>
      <c r="AS99" s="328"/>
      <c r="AT99" s="113"/>
      <c r="AU99" s="328"/>
      <c r="AV99" s="328"/>
      <c r="AW99" s="328"/>
      <c r="AX99" s="328"/>
      <c r="AY99" s="113"/>
      <c r="AZ99" s="328"/>
      <c r="BA99" s="328"/>
      <c r="BB99" s="328"/>
      <c r="BC99" s="328"/>
      <c r="BD99" s="113"/>
      <c r="BE99" s="328"/>
      <c r="BF99" s="328"/>
      <c r="BG99" s="328"/>
      <c r="BH99" s="328"/>
      <c r="BI99" s="113"/>
      <c r="BJ99" s="328"/>
      <c r="BK99" s="328"/>
      <c r="BL99" s="328"/>
      <c r="BM99" s="328"/>
      <c r="BN99" s="113"/>
      <c r="BO99" s="328"/>
      <c r="BP99" s="328"/>
      <c r="BQ99" s="328"/>
      <c r="BR99" s="328"/>
      <c r="BS99" s="113"/>
      <c r="BT99" s="328"/>
      <c r="BU99" s="328"/>
    </row>
    <row r="100" spans="1:73" ht="25.5">
      <c r="A100" s="257" t="s">
        <v>122</v>
      </c>
      <c r="B100" s="49"/>
      <c r="C100" s="49"/>
      <c r="D100" s="49"/>
      <c r="E100" s="49"/>
      <c r="F100" s="113"/>
      <c r="G100" s="49"/>
      <c r="H100" s="49"/>
      <c r="I100" s="49"/>
      <c r="J100" s="49"/>
      <c r="K100" s="113"/>
      <c r="L100" s="49"/>
      <c r="N100" s="49"/>
      <c r="O100" s="49"/>
      <c r="P100" s="113"/>
      <c r="U100" s="113"/>
      <c r="Y100" s="307"/>
      <c r="Z100" s="113"/>
      <c r="AA100" s="230"/>
      <c r="AB100" s="328"/>
      <c r="AC100" s="328"/>
      <c r="AD100" s="328"/>
      <c r="AE100" s="113"/>
      <c r="AF100" s="328"/>
      <c r="AG100" s="328"/>
      <c r="AH100" s="328"/>
      <c r="AI100" s="328"/>
      <c r="AJ100" s="113"/>
      <c r="AK100" s="328"/>
      <c r="AL100" s="328"/>
      <c r="AM100" s="328"/>
      <c r="AN100" s="328"/>
      <c r="AO100" s="113"/>
      <c r="AP100" s="328"/>
      <c r="AQ100" s="328"/>
      <c r="AR100" s="328"/>
      <c r="AS100" s="328"/>
      <c r="AT100" s="113"/>
      <c r="AU100" s="328"/>
      <c r="AV100" s="328"/>
      <c r="AW100" s="328"/>
      <c r="AX100" s="328"/>
      <c r="AY100" s="113"/>
      <c r="AZ100" s="328"/>
      <c r="BA100" s="328"/>
      <c r="BB100" s="328"/>
      <c r="BC100" s="328"/>
      <c r="BD100" s="113"/>
      <c r="BE100" s="328"/>
      <c r="BF100" s="328"/>
      <c r="BG100" s="328"/>
      <c r="BH100" s="328"/>
      <c r="BI100" s="113"/>
      <c r="BJ100" s="328"/>
      <c r="BK100" s="328"/>
      <c r="BL100" s="328"/>
      <c r="BM100" s="328"/>
      <c r="BN100" s="113"/>
      <c r="BO100" s="328"/>
      <c r="BP100" s="328"/>
      <c r="BQ100" s="328"/>
      <c r="BR100" s="328"/>
      <c r="BS100" s="113"/>
      <c r="BT100" s="328"/>
      <c r="BU100" s="328"/>
    </row>
    <row r="101" spans="1:73" ht="12.75">
      <c r="A101" s="153"/>
      <c r="B101" s="49"/>
      <c r="C101" s="49"/>
      <c r="D101" s="49"/>
      <c r="E101" s="49"/>
      <c r="F101" s="113"/>
      <c r="G101" s="49"/>
      <c r="H101" s="49"/>
      <c r="I101" s="49"/>
      <c r="J101" s="49"/>
      <c r="K101" s="113"/>
      <c r="L101" s="49"/>
      <c r="N101" s="49"/>
      <c r="O101" s="49"/>
      <c r="P101" s="113"/>
      <c r="U101" s="113"/>
      <c r="Y101" s="307"/>
      <c r="Z101" s="113"/>
      <c r="AA101" s="230"/>
      <c r="AB101" s="328"/>
      <c r="AC101" s="328"/>
      <c r="AD101" s="328"/>
      <c r="AE101" s="113"/>
      <c r="AF101" s="328"/>
      <c r="AG101" s="328"/>
      <c r="AH101" s="328"/>
      <c r="AI101" s="328"/>
      <c r="AJ101" s="113"/>
      <c r="AK101" s="328"/>
      <c r="AL101" s="328"/>
      <c r="AM101" s="328"/>
      <c r="AN101" s="328"/>
      <c r="AO101" s="113"/>
      <c r="AP101" s="328"/>
      <c r="AQ101" s="328"/>
      <c r="AR101" s="328"/>
      <c r="AS101" s="328"/>
      <c r="AT101" s="113"/>
      <c r="AU101" s="328"/>
      <c r="AV101" s="328"/>
      <c r="AW101" s="328"/>
      <c r="AX101" s="328"/>
      <c r="AY101" s="113"/>
      <c r="AZ101" s="328"/>
      <c r="BA101" s="328"/>
      <c r="BB101" s="328"/>
      <c r="BC101" s="328"/>
      <c r="BD101" s="113"/>
      <c r="BE101" s="328"/>
      <c r="BF101" s="328"/>
      <c r="BG101" s="328"/>
      <c r="BH101" s="328"/>
      <c r="BI101" s="113"/>
      <c r="BJ101" s="328"/>
      <c r="BK101" s="328"/>
      <c r="BL101" s="328"/>
      <c r="BM101" s="328"/>
      <c r="BN101" s="113"/>
      <c r="BO101" s="328"/>
      <c r="BP101" s="328"/>
      <c r="BQ101" s="328"/>
      <c r="BR101" s="328"/>
      <c r="BS101" s="113"/>
      <c r="BT101" s="328"/>
      <c r="BU101" s="328"/>
    </row>
    <row r="102" spans="1:73" ht="12.75">
      <c r="A102" s="153" t="s">
        <v>177</v>
      </c>
      <c r="B102" s="49"/>
      <c r="C102" s="49"/>
      <c r="D102" s="49"/>
      <c r="E102" s="49"/>
      <c r="F102" s="113"/>
      <c r="G102" s="49"/>
      <c r="H102" s="49"/>
      <c r="I102" s="49"/>
      <c r="J102" s="49"/>
      <c r="K102" s="113"/>
      <c r="L102" s="49"/>
      <c r="N102" s="49"/>
      <c r="O102" s="49"/>
      <c r="P102" s="113"/>
      <c r="U102" s="113"/>
      <c r="Y102" s="307"/>
      <c r="Z102" s="113"/>
      <c r="AA102" s="230"/>
      <c r="AB102" s="328"/>
      <c r="AC102" s="328"/>
      <c r="AD102" s="328"/>
      <c r="AE102" s="113"/>
      <c r="AF102" s="328"/>
      <c r="AG102" s="328"/>
      <c r="AH102" s="328"/>
      <c r="AI102" s="328"/>
      <c r="AJ102" s="113"/>
      <c r="AK102" s="328"/>
      <c r="AL102" s="328"/>
      <c r="AM102" s="328"/>
      <c r="AN102" s="328"/>
      <c r="AO102" s="113"/>
      <c r="AP102" s="328"/>
      <c r="AQ102" s="328"/>
      <c r="AR102" s="328"/>
      <c r="AS102" s="328"/>
      <c r="AT102" s="113"/>
      <c r="AU102" s="328"/>
      <c r="AV102" s="328"/>
      <c r="AW102" s="328"/>
      <c r="AX102" s="328"/>
      <c r="AY102" s="113"/>
      <c r="AZ102" s="328"/>
      <c r="BA102" s="328"/>
      <c r="BB102" s="328"/>
      <c r="BC102" s="328"/>
      <c r="BD102" s="113"/>
      <c r="BE102" s="328"/>
      <c r="BF102" s="328"/>
      <c r="BG102" s="328"/>
      <c r="BH102" s="328"/>
      <c r="BI102" s="113"/>
      <c r="BJ102" s="328"/>
      <c r="BK102" s="328"/>
      <c r="BL102" s="328"/>
      <c r="BM102" s="328"/>
      <c r="BN102" s="113"/>
      <c r="BO102" s="328"/>
      <c r="BP102" s="328"/>
      <c r="BQ102" s="328"/>
      <c r="BR102" s="328"/>
      <c r="BS102" s="113"/>
      <c r="BT102" s="328"/>
      <c r="BU102" s="328"/>
    </row>
    <row r="103" spans="1:73" ht="12.75">
      <c r="A103" s="153" t="s">
        <v>123</v>
      </c>
      <c r="B103" s="49"/>
      <c r="C103" s="49"/>
      <c r="D103" s="49"/>
      <c r="E103" s="49"/>
      <c r="F103" s="113"/>
      <c r="G103" s="49"/>
      <c r="H103" s="49"/>
      <c r="I103" s="49"/>
      <c r="J103" s="49"/>
      <c r="K103" s="113"/>
      <c r="L103" s="49"/>
      <c r="N103" s="49"/>
      <c r="O103" s="49"/>
      <c r="P103" s="113"/>
      <c r="U103" s="113"/>
      <c r="Y103" s="307"/>
      <c r="Z103" s="113"/>
      <c r="AA103" s="230"/>
      <c r="AB103" s="328"/>
      <c r="AC103" s="328"/>
      <c r="AD103" s="328"/>
      <c r="AE103" s="113"/>
      <c r="AF103" s="328"/>
      <c r="AG103" s="328"/>
      <c r="AH103" s="328"/>
      <c r="AI103" s="328"/>
      <c r="AJ103" s="113"/>
      <c r="AK103" s="328"/>
      <c r="AL103" s="328"/>
      <c r="AM103" s="328"/>
      <c r="AN103" s="328"/>
      <c r="AO103" s="113"/>
      <c r="AP103" s="328"/>
      <c r="AQ103" s="328"/>
      <c r="AR103" s="328"/>
      <c r="AS103" s="328"/>
      <c r="AT103" s="113"/>
      <c r="AU103" s="328"/>
      <c r="AV103" s="328"/>
      <c r="AW103" s="328"/>
      <c r="AX103" s="328"/>
      <c r="AY103" s="113"/>
      <c r="AZ103" s="328"/>
      <c r="BA103" s="328"/>
      <c r="BB103" s="328"/>
      <c r="BC103" s="328"/>
      <c r="BD103" s="113"/>
      <c r="BE103" s="328"/>
      <c r="BF103" s="328"/>
      <c r="BG103" s="328"/>
      <c r="BH103" s="328"/>
      <c r="BI103" s="113"/>
      <c r="BJ103" s="328"/>
      <c r="BK103" s="328"/>
      <c r="BL103" s="328"/>
      <c r="BM103" s="328"/>
      <c r="BN103" s="113"/>
      <c r="BO103" s="328"/>
      <c r="BP103" s="328"/>
      <c r="BQ103" s="328"/>
      <c r="BR103" s="328"/>
      <c r="BS103" s="113"/>
      <c r="BT103" s="328"/>
      <c r="BU103" s="328"/>
    </row>
    <row r="104" spans="1:73" ht="12.75" outlineLevel="1">
      <c r="A104" s="230" t="s">
        <v>124</v>
      </c>
      <c r="B104" s="49"/>
      <c r="C104" s="49"/>
      <c r="D104" s="49"/>
      <c r="E104" s="49"/>
      <c r="F104" s="113">
        <v>25818</v>
      </c>
      <c r="G104" s="49">
        <v>30644</v>
      </c>
      <c r="H104" s="49">
        <v>31940.3</v>
      </c>
      <c r="I104" s="49">
        <v>36481.4</v>
      </c>
      <c r="J104" s="49">
        <v>30940.799999999999</v>
      </c>
      <c r="K104" s="113">
        <v>30940.799999999999</v>
      </c>
      <c r="L104" s="49">
        <v>35993</v>
      </c>
      <c r="M104" s="49">
        <v>38923</v>
      </c>
      <c r="N104" s="49">
        <v>41538</v>
      </c>
      <c r="O104" s="49">
        <v>42706</v>
      </c>
      <c r="P104" s="113">
        <v>42706</v>
      </c>
      <c r="Q104" s="49">
        <v>46873</v>
      </c>
      <c r="R104" s="49">
        <v>49854.5</v>
      </c>
      <c r="S104" s="49">
        <v>51557.1</v>
      </c>
      <c r="T104" s="49">
        <v>55365.4</v>
      </c>
      <c r="U104" s="113">
        <v>55365.4</v>
      </c>
      <c r="V104" s="49">
        <v>56077.299999999996</v>
      </c>
      <c r="W104" s="49">
        <v>64262.400000000001</v>
      </c>
      <c r="X104" s="49">
        <v>63601.599999999999</v>
      </c>
      <c r="Y104" s="49">
        <v>88318</v>
      </c>
      <c r="Z104" s="113">
        <v>88318</v>
      </c>
      <c r="AA104" s="49">
        <v>60952.6</v>
      </c>
      <c r="AB104" s="49">
        <v>64087.1</v>
      </c>
      <c r="AC104" s="49">
        <v>67645</v>
      </c>
      <c r="AD104" s="49">
        <v>75410</v>
      </c>
      <c r="AE104" s="113">
        <v>75410</v>
      </c>
      <c r="AF104" s="49">
        <v>67110</v>
      </c>
      <c r="AG104" s="49">
        <v>63810</v>
      </c>
      <c r="AH104" s="49">
        <v>60770</v>
      </c>
      <c r="AI104" s="49">
        <v>62790</v>
      </c>
      <c r="AJ104" s="113">
        <v>49050</v>
      </c>
      <c r="AK104" s="49">
        <v>65560</v>
      </c>
      <c r="AL104" s="49">
        <v>54210</v>
      </c>
      <c r="AM104" s="49">
        <v>53350</v>
      </c>
      <c r="AN104" s="49">
        <v>50940</v>
      </c>
      <c r="AO104" s="113">
        <v>50940</v>
      </c>
      <c r="AP104" s="49">
        <v>55610</v>
      </c>
      <c r="AQ104" s="49">
        <v>62520</v>
      </c>
      <c r="AR104" s="49">
        <v>60490</v>
      </c>
      <c r="AS104" s="49">
        <v>62920</v>
      </c>
      <c r="AT104" s="113">
        <v>62920</v>
      </c>
      <c r="AU104" s="49">
        <v>66710</v>
      </c>
      <c r="AV104" s="49">
        <v>67340</v>
      </c>
      <c r="AW104" s="49">
        <v>62980</v>
      </c>
      <c r="AX104" s="49">
        <v>67400</v>
      </c>
      <c r="AY104" s="113">
        <f t="shared" ref="AY104:AY113" si="99">AX104</f>
        <v>67400</v>
      </c>
      <c r="AZ104" s="49">
        <v>61460</v>
      </c>
      <c r="BA104" s="49">
        <v>57890</v>
      </c>
      <c r="BB104" s="49">
        <v>63950</v>
      </c>
      <c r="BC104" s="49">
        <v>78600</v>
      </c>
      <c r="BD104" s="113">
        <f t="shared" ref="BD104:BD113" si="100">BC104</f>
        <v>78600</v>
      </c>
      <c r="BE104" s="49">
        <v>80100</v>
      </c>
      <c r="BF104" s="49">
        <v>81770</v>
      </c>
      <c r="BG104" s="49">
        <v>73110</v>
      </c>
      <c r="BH104" s="49">
        <v>80450</v>
      </c>
      <c r="BI104" s="113">
        <f t="shared" ref="BI104:BI113" si="101">BH104</f>
        <v>80450</v>
      </c>
      <c r="BJ104" s="49">
        <v>101530</v>
      </c>
      <c r="BK104" s="49">
        <v>109510</v>
      </c>
      <c r="BL104" s="49">
        <v>110680</v>
      </c>
      <c r="BM104" s="49">
        <v>105150</v>
      </c>
      <c r="BN104" s="113">
        <f t="shared" ref="BN104:BN113" si="102">BM104</f>
        <v>105150</v>
      </c>
      <c r="BO104" s="49">
        <v>105560</v>
      </c>
      <c r="BP104" s="49">
        <v>105320</v>
      </c>
      <c r="BQ104" s="49">
        <v>107460</v>
      </c>
      <c r="BR104" s="49">
        <v>99810</v>
      </c>
      <c r="BS104" s="113">
        <f t="shared" ref="BS104:BS113" si="103">BR104</f>
        <v>99810</v>
      </c>
      <c r="BT104" s="49">
        <v>115550</v>
      </c>
      <c r="BU104" s="49">
        <v>129270</v>
      </c>
    </row>
    <row r="105" spans="1:73" ht="12.75" outlineLevel="1">
      <c r="A105" s="230" t="s">
        <v>178</v>
      </c>
      <c r="B105" s="49"/>
      <c r="C105" s="49"/>
      <c r="D105" s="49"/>
      <c r="E105" s="49"/>
      <c r="F105" s="113">
        <v>367.7</v>
      </c>
      <c r="G105" s="49">
        <v>16.7</v>
      </c>
      <c r="H105" s="49">
        <v>6810.1</v>
      </c>
      <c r="I105" s="49">
        <v>236.6</v>
      </c>
      <c r="J105" s="49">
        <v>111.9</v>
      </c>
      <c r="K105" s="113">
        <v>111.9</v>
      </c>
      <c r="L105" s="49">
        <v>951</v>
      </c>
      <c r="M105" s="49">
        <v>1844</v>
      </c>
      <c r="N105" s="49">
        <v>3729</v>
      </c>
      <c r="O105" s="49">
        <v>1013</v>
      </c>
      <c r="P105" s="113">
        <v>1013</v>
      </c>
      <c r="Q105" s="49">
        <v>1918</v>
      </c>
      <c r="R105" s="49">
        <v>915.1</v>
      </c>
      <c r="S105" s="49">
        <v>380.79999999999995</v>
      </c>
      <c r="T105" s="49">
        <v>1696.1000000000001</v>
      </c>
      <c r="U105" s="113">
        <v>1696.1000000000001</v>
      </c>
      <c r="V105" s="49">
        <v>813.5</v>
      </c>
      <c r="W105" s="49">
        <v>1247.2</v>
      </c>
      <c r="X105" s="49">
        <v>2107.1999999999998</v>
      </c>
      <c r="Y105" s="49">
        <v>2434</v>
      </c>
      <c r="Z105" s="113">
        <v>2434</v>
      </c>
      <c r="AA105" s="49">
        <v>3015</v>
      </c>
      <c r="AB105" s="49">
        <v>581.70000000000005</v>
      </c>
      <c r="AC105" s="49">
        <v>906.59999999999991</v>
      </c>
      <c r="AD105" s="49">
        <v>1620</v>
      </c>
      <c r="AE105" s="113">
        <v>1620</v>
      </c>
      <c r="AF105" s="49">
        <v>490</v>
      </c>
      <c r="AG105" s="49">
        <v>370</v>
      </c>
      <c r="AH105" s="49">
        <v>1960</v>
      </c>
      <c r="AI105" s="49">
        <v>2180</v>
      </c>
      <c r="AJ105" s="113">
        <v>2180</v>
      </c>
      <c r="AK105" s="49">
        <v>210</v>
      </c>
      <c r="AL105" s="49">
        <v>200</v>
      </c>
      <c r="AM105" s="49">
        <v>190</v>
      </c>
      <c r="AN105" s="49">
        <v>1930</v>
      </c>
      <c r="AO105" s="113">
        <v>1930</v>
      </c>
      <c r="AP105" s="49">
        <v>160</v>
      </c>
      <c r="AQ105" s="49">
        <v>170</v>
      </c>
      <c r="AR105" s="49">
        <v>170</v>
      </c>
      <c r="AS105" s="49">
        <v>180</v>
      </c>
      <c r="AT105" s="113">
        <v>180</v>
      </c>
      <c r="AU105" s="49">
        <v>0</v>
      </c>
      <c r="AV105" s="49">
        <v>0</v>
      </c>
      <c r="AW105" s="49">
        <v>0</v>
      </c>
      <c r="AX105" s="49">
        <v>0</v>
      </c>
      <c r="AY105" s="113">
        <f t="shared" si="99"/>
        <v>0</v>
      </c>
      <c r="AZ105" s="49">
        <v>0</v>
      </c>
      <c r="BA105" s="49">
        <v>0</v>
      </c>
      <c r="BB105" s="49">
        <v>0</v>
      </c>
      <c r="BC105" s="49">
        <v>0</v>
      </c>
      <c r="BD105" s="113">
        <f t="shared" si="100"/>
        <v>0</v>
      </c>
      <c r="BE105" s="49">
        <v>0</v>
      </c>
      <c r="BF105" s="49">
        <v>0</v>
      </c>
      <c r="BG105" s="49">
        <v>0</v>
      </c>
      <c r="BH105" s="49">
        <v>0</v>
      </c>
      <c r="BI105" s="113">
        <f t="shared" si="101"/>
        <v>0</v>
      </c>
      <c r="BJ105" s="49">
        <v>0</v>
      </c>
      <c r="BK105" s="49">
        <v>0</v>
      </c>
      <c r="BL105" s="49">
        <v>0</v>
      </c>
      <c r="BM105" s="49">
        <v>0</v>
      </c>
      <c r="BN105" s="113">
        <f t="shared" si="102"/>
        <v>0</v>
      </c>
      <c r="BO105" s="49">
        <v>0</v>
      </c>
      <c r="BP105" s="49">
        <v>0</v>
      </c>
      <c r="BQ105" s="49">
        <v>0</v>
      </c>
      <c r="BR105" s="49">
        <v>0</v>
      </c>
      <c r="BS105" s="113">
        <f t="shared" si="103"/>
        <v>0</v>
      </c>
      <c r="BT105" s="49">
        <v>0</v>
      </c>
      <c r="BU105" s="49">
        <v>0</v>
      </c>
    </row>
    <row r="106" spans="1:73" ht="25.5" outlineLevel="1">
      <c r="A106" s="354" t="s">
        <v>179</v>
      </c>
      <c r="B106" s="49"/>
      <c r="C106" s="49"/>
      <c r="D106" s="49"/>
      <c r="E106" s="49"/>
      <c r="F106" s="113">
        <v>1000</v>
      </c>
      <c r="G106" s="49">
        <v>1000</v>
      </c>
      <c r="H106" s="49">
        <v>1000</v>
      </c>
      <c r="I106" s="49">
        <v>1000</v>
      </c>
      <c r="J106" s="49">
        <v>1000</v>
      </c>
      <c r="K106" s="113">
        <v>1000</v>
      </c>
      <c r="L106" s="49">
        <v>1000</v>
      </c>
      <c r="M106" s="49">
        <v>1000</v>
      </c>
      <c r="N106" s="49">
        <v>1000</v>
      </c>
      <c r="O106" s="49">
        <v>1000</v>
      </c>
      <c r="P106" s="113">
        <v>1000</v>
      </c>
      <c r="Q106" s="49">
        <v>1000</v>
      </c>
      <c r="R106" s="49">
        <v>1000</v>
      </c>
      <c r="S106" s="49">
        <v>1000</v>
      </c>
      <c r="T106" s="49">
        <v>0</v>
      </c>
      <c r="U106" s="113">
        <v>0</v>
      </c>
      <c r="V106" s="49">
        <v>0</v>
      </c>
      <c r="W106" s="49">
        <v>0</v>
      </c>
      <c r="X106" s="49">
        <v>0</v>
      </c>
      <c r="Y106" s="49">
        <v>0</v>
      </c>
      <c r="Z106" s="113">
        <v>0</v>
      </c>
      <c r="AA106" s="49">
        <v>0</v>
      </c>
      <c r="AB106" s="49">
        <v>0</v>
      </c>
      <c r="AC106" s="49">
        <v>0</v>
      </c>
      <c r="AD106" s="49">
        <v>0</v>
      </c>
      <c r="AE106" s="113">
        <v>0</v>
      </c>
      <c r="AF106" s="49">
        <v>0</v>
      </c>
      <c r="AG106" s="49">
        <v>0</v>
      </c>
      <c r="AH106" s="49">
        <v>0</v>
      </c>
      <c r="AI106" s="49">
        <v>0</v>
      </c>
      <c r="AJ106" s="113">
        <v>0</v>
      </c>
      <c r="AK106" s="49">
        <v>0</v>
      </c>
      <c r="AL106" s="49">
        <v>0</v>
      </c>
      <c r="AM106" s="49">
        <v>0</v>
      </c>
      <c r="AN106" s="49"/>
      <c r="AO106" s="113"/>
      <c r="AP106" s="49"/>
      <c r="AQ106" s="49"/>
      <c r="AR106" s="49"/>
      <c r="AS106" s="49"/>
      <c r="AT106" s="113"/>
      <c r="AU106" s="49"/>
      <c r="AV106" s="49"/>
      <c r="AW106" s="49"/>
      <c r="AX106" s="49"/>
      <c r="AY106" s="113">
        <f t="shared" si="99"/>
        <v>0</v>
      </c>
      <c r="AZ106" s="49"/>
      <c r="BA106" s="49"/>
      <c r="BB106" s="49"/>
      <c r="BC106" s="49"/>
      <c r="BD106" s="113">
        <f t="shared" si="100"/>
        <v>0</v>
      </c>
      <c r="BE106" s="49"/>
      <c r="BF106" s="49"/>
      <c r="BG106" s="49"/>
      <c r="BH106" s="49"/>
      <c r="BI106" s="113">
        <f t="shared" si="101"/>
        <v>0</v>
      </c>
      <c r="BJ106" s="49"/>
      <c r="BK106" s="49"/>
      <c r="BL106" s="49"/>
      <c r="BM106" s="49"/>
      <c r="BN106" s="113"/>
      <c r="BO106" s="49"/>
      <c r="BP106" s="49"/>
      <c r="BQ106" s="49"/>
      <c r="BR106" s="49"/>
      <c r="BS106" s="113"/>
      <c r="BT106" s="49"/>
      <c r="BU106" s="49"/>
    </row>
    <row r="107" spans="1:73" ht="12.75" outlineLevel="1">
      <c r="A107" s="354" t="s">
        <v>127</v>
      </c>
      <c r="B107" s="49"/>
      <c r="C107" s="49"/>
      <c r="D107" s="49"/>
      <c r="E107" s="49"/>
      <c r="F107" s="113"/>
      <c r="G107" s="49"/>
      <c r="H107" s="49"/>
      <c r="I107" s="49"/>
      <c r="J107" s="49"/>
      <c r="K107" s="113"/>
      <c r="L107" s="49"/>
      <c r="M107" s="49"/>
      <c r="N107" s="49"/>
      <c r="O107" s="49"/>
      <c r="P107" s="113"/>
      <c r="Q107" s="49"/>
      <c r="R107" s="49"/>
      <c r="S107" s="49"/>
      <c r="T107" s="49"/>
      <c r="U107" s="113"/>
      <c r="V107" s="49"/>
      <c r="W107" s="49"/>
      <c r="X107" s="49"/>
      <c r="Y107" s="49"/>
      <c r="Z107" s="113"/>
      <c r="AA107" s="49"/>
      <c r="AB107" s="49"/>
      <c r="AC107" s="49"/>
      <c r="AD107" s="49"/>
      <c r="AE107" s="113"/>
      <c r="AF107" s="49"/>
      <c r="AG107" s="49"/>
      <c r="AH107" s="49"/>
      <c r="AI107" s="49"/>
      <c r="AJ107" s="113"/>
      <c r="AK107" s="49"/>
      <c r="AL107" s="49"/>
      <c r="AM107" s="49"/>
      <c r="AN107" s="49"/>
      <c r="AO107" s="113"/>
      <c r="AP107" s="49"/>
      <c r="AQ107" s="49"/>
      <c r="AR107" s="49"/>
      <c r="AS107" s="49"/>
      <c r="AT107" s="113"/>
      <c r="AU107" s="49">
        <v>10780</v>
      </c>
      <c r="AV107" s="49">
        <v>11340</v>
      </c>
      <c r="AW107" s="49">
        <v>11920</v>
      </c>
      <c r="AX107" s="49">
        <v>12680</v>
      </c>
      <c r="AY107" s="113">
        <f t="shared" si="99"/>
        <v>12680</v>
      </c>
      <c r="AZ107" s="49">
        <v>12470</v>
      </c>
      <c r="BA107" s="49">
        <v>12300</v>
      </c>
      <c r="BB107" s="49">
        <v>12460</v>
      </c>
      <c r="BC107" s="49">
        <v>12920</v>
      </c>
      <c r="BD107" s="113">
        <f t="shared" si="100"/>
        <v>12920</v>
      </c>
      <c r="BE107" s="49">
        <v>13900</v>
      </c>
      <c r="BF107" s="49">
        <v>14130</v>
      </c>
      <c r="BG107" s="49">
        <v>14250</v>
      </c>
      <c r="BH107" s="49">
        <v>14500</v>
      </c>
      <c r="BI107" s="113">
        <f t="shared" si="101"/>
        <v>14500</v>
      </c>
      <c r="BJ107" s="49">
        <v>14420</v>
      </c>
      <c r="BK107" s="49">
        <v>14190</v>
      </c>
      <c r="BL107" s="49">
        <v>14550</v>
      </c>
      <c r="BM107" s="49">
        <v>14850</v>
      </c>
      <c r="BN107" s="113">
        <f t="shared" si="102"/>
        <v>14850</v>
      </c>
      <c r="BO107" s="49">
        <v>14710</v>
      </c>
      <c r="BP107" s="49">
        <v>15110</v>
      </c>
      <c r="BQ107" s="49">
        <v>14850</v>
      </c>
      <c r="BR107" s="49">
        <v>15050</v>
      </c>
      <c r="BS107" s="113">
        <f t="shared" si="103"/>
        <v>15050</v>
      </c>
      <c r="BT107" s="49">
        <v>15300</v>
      </c>
      <c r="BU107" s="49">
        <v>15690</v>
      </c>
    </row>
    <row r="108" spans="1:73" ht="12.75" outlineLevel="1">
      <c r="A108" s="256" t="s">
        <v>180</v>
      </c>
      <c r="B108" s="49"/>
      <c r="C108" s="49"/>
      <c r="D108" s="49"/>
      <c r="E108" s="49"/>
      <c r="F108" s="113">
        <v>8281</v>
      </c>
      <c r="G108" s="49">
        <v>4305</v>
      </c>
      <c r="H108" s="49">
        <v>8347.6</v>
      </c>
      <c r="I108" s="49">
        <v>8730.1</v>
      </c>
      <c r="J108" s="49">
        <v>8757.7999999999993</v>
      </c>
      <c r="K108" s="113">
        <v>8757.7999999999993</v>
      </c>
      <c r="L108" s="49">
        <v>42134</v>
      </c>
      <c r="M108" s="49">
        <v>9276</v>
      </c>
      <c r="N108" s="49">
        <v>8620</v>
      </c>
      <c r="O108" s="49">
        <v>11027</v>
      </c>
      <c r="P108" s="113">
        <v>11027</v>
      </c>
      <c r="Q108" s="49">
        <v>38899</v>
      </c>
      <c r="R108" s="49">
        <v>15257.7</v>
      </c>
      <c r="S108" s="49">
        <v>11728.199999999999</v>
      </c>
      <c r="T108" s="49">
        <v>12663</v>
      </c>
      <c r="U108" s="113">
        <v>12663</v>
      </c>
      <c r="V108" s="49">
        <v>51768</v>
      </c>
      <c r="W108" s="49">
        <v>13337</v>
      </c>
      <c r="X108" s="49">
        <v>15926.7</v>
      </c>
      <c r="Y108" s="49">
        <v>11878</v>
      </c>
      <c r="Z108" s="113">
        <v>11878</v>
      </c>
      <c r="AA108" s="49">
        <v>60449.1</v>
      </c>
      <c r="AB108" s="49">
        <v>14362.8</v>
      </c>
      <c r="AC108" s="49">
        <v>14724</v>
      </c>
      <c r="AD108" s="49">
        <v>23150</v>
      </c>
      <c r="AE108" s="113">
        <v>23150</v>
      </c>
      <c r="AF108" s="49">
        <v>13530</v>
      </c>
      <c r="AG108" s="49">
        <v>13080</v>
      </c>
      <c r="AH108" s="49">
        <v>15390</v>
      </c>
      <c r="AI108" s="49">
        <v>15320</v>
      </c>
      <c r="AJ108" s="113">
        <v>29060</v>
      </c>
      <c r="AK108" s="49">
        <v>10920</v>
      </c>
      <c r="AL108" s="49">
        <v>31560</v>
      </c>
      <c r="AM108" s="49">
        <v>30640</v>
      </c>
      <c r="AN108" s="49">
        <v>39010</v>
      </c>
      <c r="AO108" s="113">
        <v>39010</v>
      </c>
      <c r="AP108" s="49">
        <v>37560</v>
      </c>
      <c r="AQ108" s="49">
        <v>47010</v>
      </c>
      <c r="AR108" s="49">
        <v>41670</v>
      </c>
      <c r="AS108" s="49">
        <v>48850</v>
      </c>
      <c r="AT108" s="113">
        <v>48850</v>
      </c>
      <c r="AU108" s="49">
        <v>35980</v>
      </c>
      <c r="AV108" s="49">
        <v>45240</v>
      </c>
      <c r="AW108" s="49">
        <v>43940</v>
      </c>
      <c r="AX108" s="49">
        <v>61000</v>
      </c>
      <c r="AY108" s="113">
        <f t="shared" si="99"/>
        <v>61000</v>
      </c>
      <c r="AZ108" s="49">
        <v>40530</v>
      </c>
      <c r="BA108" s="49">
        <v>50720</v>
      </c>
      <c r="BB108" s="49">
        <v>220130</v>
      </c>
      <c r="BC108" s="49">
        <v>61500</v>
      </c>
      <c r="BD108" s="113">
        <f t="shared" si="100"/>
        <v>61500</v>
      </c>
      <c r="BE108" s="49">
        <v>51670</v>
      </c>
      <c r="BF108" s="49">
        <v>60600</v>
      </c>
      <c r="BG108" s="49">
        <v>69260</v>
      </c>
      <c r="BH108" s="49">
        <v>76870</v>
      </c>
      <c r="BI108" s="113">
        <f t="shared" si="101"/>
        <v>76870</v>
      </c>
      <c r="BJ108" s="49">
        <v>67960</v>
      </c>
      <c r="BK108" s="49">
        <v>76000</v>
      </c>
      <c r="BL108" s="49">
        <v>86150</v>
      </c>
      <c r="BM108" s="49">
        <v>90680</v>
      </c>
      <c r="BN108" s="113">
        <f t="shared" si="102"/>
        <v>90680</v>
      </c>
      <c r="BO108" s="49">
        <v>146860</v>
      </c>
      <c r="BP108" s="49">
        <v>75860</v>
      </c>
      <c r="BQ108" s="49">
        <v>79250</v>
      </c>
      <c r="BR108" s="49">
        <v>83620</v>
      </c>
      <c r="BS108" s="113">
        <f t="shared" si="103"/>
        <v>83620</v>
      </c>
      <c r="BT108" s="49">
        <v>67760</v>
      </c>
      <c r="BU108" s="49">
        <v>71560</v>
      </c>
    </row>
    <row r="109" spans="1:73" ht="12.75" outlineLevel="1">
      <c r="A109" s="256" t="s">
        <v>129</v>
      </c>
      <c r="B109" s="49"/>
      <c r="C109" s="49"/>
      <c r="D109" s="49"/>
      <c r="E109" s="49"/>
      <c r="F109" s="113">
        <v>7720</v>
      </c>
      <c r="G109" s="49">
        <v>6898.2</v>
      </c>
      <c r="H109" s="49">
        <v>7785.4</v>
      </c>
      <c r="I109" s="49">
        <v>9221.5</v>
      </c>
      <c r="J109" s="49">
        <v>8230.1</v>
      </c>
      <c r="K109" s="113">
        <v>8230.1</v>
      </c>
      <c r="L109" s="49">
        <v>8233</v>
      </c>
      <c r="M109" s="49">
        <v>7289</v>
      </c>
      <c r="N109" s="49">
        <v>7745</v>
      </c>
      <c r="O109" s="49">
        <v>9663</v>
      </c>
      <c r="P109" s="113">
        <v>9663</v>
      </c>
      <c r="Q109" s="49">
        <v>9795</v>
      </c>
      <c r="R109" s="49">
        <v>9964.7000000000007</v>
      </c>
      <c r="S109" s="49">
        <v>10966.1</v>
      </c>
      <c r="T109" s="49">
        <v>10507.3</v>
      </c>
      <c r="U109" s="113">
        <v>10507.3</v>
      </c>
      <c r="V109" s="49">
        <v>9948.9</v>
      </c>
      <c r="W109" s="49">
        <v>9215.2999999999993</v>
      </c>
      <c r="X109" s="49">
        <v>10617.4</v>
      </c>
      <c r="Y109" s="49">
        <v>10623</v>
      </c>
      <c r="Z109" s="113">
        <v>10623</v>
      </c>
      <c r="AA109" s="49">
        <v>11154.9</v>
      </c>
      <c r="AB109" s="49">
        <v>10941.7</v>
      </c>
      <c r="AC109" s="49">
        <v>12749.9</v>
      </c>
      <c r="AD109" s="49">
        <v>13590</v>
      </c>
      <c r="AE109" s="113">
        <v>13590</v>
      </c>
      <c r="AF109" s="49">
        <v>14360</v>
      </c>
      <c r="AG109" s="49">
        <v>14060</v>
      </c>
      <c r="AH109" s="49">
        <v>13330</v>
      </c>
      <c r="AI109" s="49">
        <v>13980</v>
      </c>
      <c r="AJ109" s="113">
        <v>13980</v>
      </c>
      <c r="AK109" s="49">
        <v>13700</v>
      </c>
      <c r="AL109" s="49">
        <v>14440</v>
      </c>
      <c r="AM109" s="49">
        <v>17140</v>
      </c>
      <c r="AN109" s="49">
        <v>20320</v>
      </c>
      <c r="AO109" s="113">
        <v>20320</v>
      </c>
      <c r="AP109" s="49">
        <v>25200</v>
      </c>
      <c r="AQ109" s="49">
        <v>27890</v>
      </c>
      <c r="AR109" s="49">
        <v>30070</v>
      </c>
      <c r="AS109" s="49">
        <v>23920</v>
      </c>
      <c r="AT109" s="113">
        <v>23920</v>
      </c>
      <c r="AU109" s="49">
        <v>25060</v>
      </c>
      <c r="AV109" s="49">
        <v>23550</v>
      </c>
      <c r="AW109" s="49">
        <v>25960</v>
      </c>
      <c r="AX109" s="49">
        <v>29150</v>
      </c>
      <c r="AY109" s="113">
        <f t="shared" si="99"/>
        <v>29150</v>
      </c>
      <c r="AZ109" s="49">
        <v>29300</v>
      </c>
      <c r="BA109" s="49">
        <v>29720</v>
      </c>
      <c r="BB109" s="49">
        <v>37700</v>
      </c>
      <c r="BC109" s="49">
        <v>36500</v>
      </c>
      <c r="BD109" s="113">
        <f t="shared" si="100"/>
        <v>36500</v>
      </c>
      <c r="BE109" s="49">
        <v>33220</v>
      </c>
      <c r="BF109" s="49">
        <v>34160</v>
      </c>
      <c r="BG109" s="49">
        <v>36270</v>
      </c>
      <c r="BH109" s="49">
        <v>36350</v>
      </c>
      <c r="BI109" s="113">
        <f t="shared" si="101"/>
        <v>36350</v>
      </c>
      <c r="BJ109" s="49">
        <v>36780</v>
      </c>
      <c r="BK109" s="49">
        <v>34970</v>
      </c>
      <c r="BL109" s="49">
        <v>38030</v>
      </c>
      <c r="BM109" s="49">
        <v>38430</v>
      </c>
      <c r="BN109" s="113">
        <f t="shared" si="102"/>
        <v>38430</v>
      </c>
      <c r="BO109" s="49">
        <v>35660</v>
      </c>
      <c r="BP109" s="49">
        <v>33420</v>
      </c>
      <c r="BQ109" s="49">
        <v>36170</v>
      </c>
      <c r="BR109" s="49">
        <v>36400</v>
      </c>
      <c r="BS109" s="113">
        <f t="shared" si="103"/>
        <v>36400</v>
      </c>
      <c r="BT109" s="49">
        <v>33550</v>
      </c>
      <c r="BU109" s="49">
        <v>35350</v>
      </c>
    </row>
    <row r="110" spans="1:73" ht="12.75" outlineLevel="1">
      <c r="A110" s="256" t="s">
        <v>181</v>
      </c>
      <c r="B110" s="49"/>
      <c r="C110" s="49"/>
      <c r="D110" s="49"/>
      <c r="E110" s="49"/>
      <c r="F110" s="113">
        <v>5273</v>
      </c>
      <c r="G110" s="49">
        <v>5655.2</v>
      </c>
      <c r="H110" s="49">
        <v>6249.4</v>
      </c>
      <c r="I110" s="49">
        <v>6787.7</v>
      </c>
      <c r="J110" s="49">
        <v>6414.5</v>
      </c>
      <c r="K110" s="113">
        <v>6414.5</v>
      </c>
      <c r="L110" s="49">
        <v>6991</v>
      </c>
      <c r="M110" s="49">
        <v>7459</v>
      </c>
      <c r="N110" s="49">
        <v>8035</v>
      </c>
      <c r="O110" s="49">
        <v>8042</v>
      </c>
      <c r="P110" s="113">
        <v>8042</v>
      </c>
      <c r="Q110" s="49">
        <v>9358</v>
      </c>
      <c r="R110" s="49">
        <v>10074.199999999999</v>
      </c>
      <c r="S110" s="49">
        <v>11260</v>
      </c>
      <c r="T110" s="49">
        <v>10469</v>
      </c>
      <c r="U110" s="113">
        <v>10469</v>
      </c>
      <c r="V110" s="49">
        <v>11436.400000000001</v>
      </c>
      <c r="W110" s="49">
        <v>12366.9</v>
      </c>
      <c r="X110" s="49">
        <v>13104.3</v>
      </c>
      <c r="Y110" s="49">
        <v>13561</v>
      </c>
      <c r="Z110" s="113">
        <v>13561</v>
      </c>
      <c r="AA110" s="49">
        <v>14670</v>
      </c>
      <c r="AB110" s="49">
        <v>15561.099999999999</v>
      </c>
      <c r="AC110" s="49">
        <v>16129.300000000001</v>
      </c>
      <c r="AD110" s="49">
        <v>16350</v>
      </c>
      <c r="AE110" s="113">
        <v>16350</v>
      </c>
      <c r="AF110" s="49">
        <v>17430</v>
      </c>
      <c r="AG110" s="49">
        <v>18090</v>
      </c>
      <c r="AH110" s="49">
        <v>18620</v>
      </c>
      <c r="AI110" s="49">
        <v>18620</v>
      </c>
      <c r="AJ110" s="113">
        <v>18620</v>
      </c>
      <c r="AK110" s="49">
        <v>19900</v>
      </c>
      <c r="AL110" s="49">
        <v>20690</v>
      </c>
      <c r="AM110" s="49">
        <v>21010</v>
      </c>
      <c r="AN110" s="49">
        <v>20180</v>
      </c>
      <c r="AO110" s="113">
        <v>20180</v>
      </c>
      <c r="AP110" s="49">
        <v>21730</v>
      </c>
      <c r="AQ110" s="49">
        <v>23380</v>
      </c>
      <c r="AR110" s="49">
        <v>24040</v>
      </c>
      <c r="AS110" s="49">
        <v>23560</v>
      </c>
      <c r="AT110" s="113">
        <v>23560</v>
      </c>
      <c r="AU110" s="49">
        <v>25660</v>
      </c>
      <c r="AV110" s="49">
        <v>27240</v>
      </c>
      <c r="AW110" s="49">
        <v>29430</v>
      </c>
      <c r="AX110" s="49">
        <v>27490</v>
      </c>
      <c r="AY110" s="113">
        <f t="shared" si="99"/>
        <v>27490</v>
      </c>
      <c r="AZ110" s="49">
        <v>30720</v>
      </c>
      <c r="BA110" s="49">
        <v>32440</v>
      </c>
      <c r="BB110" s="49">
        <v>36320</v>
      </c>
      <c r="BC110" s="49">
        <v>34980</v>
      </c>
      <c r="BD110" s="113">
        <f t="shared" si="100"/>
        <v>34980</v>
      </c>
      <c r="BE110" s="49">
        <v>37790</v>
      </c>
      <c r="BF110" s="49">
        <v>38610</v>
      </c>
      <c r="BG110" s="49">
        <v>39210</v>
      </c>
      <c r="BH110" s="49">
        <v>38100</v>
      </c>
      <c r="BI110" s="113">
        <f t="shared" si="101"/>
        <v>38100</v>
      </c>
      <c r="BJ110" s="49">
        <v>38520</v>
      </c>
      <c r="BK110" s="49">
        <v>39360</v>
      </c>
      <c r="BL110" s="49">
        <v>41080</v>
      </c>
      <c r="BM110" s="49">
        <v>40650</v>
      </c>
      <c r="BN110" s="113">
        <f t="shared" si="102"/>
        <v>40650</v>
      </c>
      <c r="BO110" s="49">
        <v>43150</v>
      </c>
      <c r="BP110" s="49">
        <v>43880</v>
      </c>
      <c r="BQ110" s="49">
        <v>45730</v>
      </c>
      <c r="BR110" s="49">
        <v>45190</v>
      </c>
      <c r="BS110" s="113">
        <f t="shared" si="103"/>
        <v>45190</v>
      </c>
      <c r="BT110" s="49">
        <v>46610</v>
      </c>
      <c r="BU110" s="49">
        <v>48490</v>
      </c>
    </row>
    <row r="111" spans="1:73" ht="12.75" outlineLevel="1">
      <c r="A111" s="256" t="s">
        <v>131</v>
      </c>
      <c r="B111" s="49"/>
      <c r="C111" s="49"/>
      <c r="D111" s="49"/>
      <c r="E111" s="49"/>
      <c r="F111" s="113"/>
      <c r="G111" s="49"/>
      <c r="H111" s="49"/>
      <c r="I111" s="49"/>
      <c r="J111" s="49"/>
      <c r="K111" s="113"/>
      <c r="L111" s="49"/>
      <c r="M111" s="49"/>
      <c r="N111" s="49"/>
      <c r="O111" s="49"/>
      <c r="P111" s="113"/>
      <c r="Q111" s="49"/>
      <c r="R111" s="49"/>
      <c r="S111" s="49"/>
      <c r="T111" s="49">
        <v>376.1</v>
      </c>
      <c r="U111" s="113">
        <v>376.1</v>
      </c>
      <c r="V111" s="49">
        <v>304.8</v>
      </c>
      <c r="W111" s="49">
        <v>362</v>
      </c>
      <c r="X111" s="49">
        <v>467.6</v>
      </c>
      <c r="Y111" s="49">
        <v>1030</v>
      </c>
      <c r="Z111" s="113">
        <v>1030</v>
      </c>
      <c r="AA111" s="49">
        <v>956.4</v>
      </c>
      <c r="AB111" s="49">
        <v>1275.1000000000001</v>
      </c>
      <c r="AC111" s="49">
        <v>954.59999999999991</v>
      </c>
      <c r="AD111" s="49">
        <v>1150</v>
      </c>
      <c r="AE111" s="113">
        <v>1150</v>
      </c>
      <c r="AF111" s="49">
        <v>1270</v>
      </c>
      <c r="AG111" s="49">
        <v>1360</v>
      </c>
      <c r="AH111" s="49">
        <v>1460</v>
      </c>
      <c r="AI111" s="49">
        <v>660</v>
      </c>
      <c r="AJ111" s="113">
        <v>660</v>
      </c>
      <c r="AK111" s="49">
        <v>1520</v>
      </c>
      <c r="AL111" s="49">
        <v>2200</v>
      </c>
      <c r="AM111" s="49">
        <v>2430</v>
      </c>
      <c r="AN111" s="49">
        <v>2400</v>
      </c>
      <c r="AO111" s="113">
        <v>2400</v>
      </c>
      <c r="AP111" s="49">
        <v>2800</v>
      </c>
      <c r="AQ111" s="49">
        <v>2600</v>
      </c>
      <c r="AR111" s="49">
        <v>2690</v>
      </c>
      <c r="AS111" s="49">
        <v>2390</v>
      </c>
      <c r="AT111" s="113">
        <v>2390</v>
      </c>
      <c r="AU111" s="49">
        <v>2440</v>
      </c>
      <c r="AV111" s="49">
        <v>2070</v>
      </c>
      <c r="AW111" s="49">
        <v>2620</v>
      </c>
      <c r="AX111" s="49">
        <v>2930</v>
      </c>
      <c r="AY111" s="113">
        <f t="shared" si="99"/>
        <v>2930</v>
      </c>
      <c r="AZ111" s="49">
        <v>2970</v>
      </c>
      <c r="BA111" s="49">
        <v>14190</v>
      </c>
      <c r="BB111" s="49">
        <v>13900</v>
      </c>
      <c r="BC111" s="49">
        <v>13940</v>
      </c>
      <c r="BD111" s="113">
        <f t="shared" si="100"/>
        <v>13940</v>
      </c>
      <c r="BE111" s="49">
        <v>13980</v>
      </c>
      <c r="BF111" s="49">
        <v>13880</v>
      </c>
      <c r="BG111" s="49">
        <v>13830</v>
      </c>
      <c r="BH111" s="49">
        <v>14110</v>
      </c>
      <c r="BI111" s="113">
        <f t="shared" si="101"/>
        <v>14110</v>
      </c>
      <c r="BJ111" s="49">
        <v>3560</v>
      </c>
      <c r="BK111" s="49">
        <v>3560</v>
      </c>
      <c r="BL111" s="49">
        <v>3500</v>
      </c>
      <c r="BM111" s="49">
        <v>3450</v>
      </c>
      <c r="BN111" s="113">
        <f t="shared" si="102"/>
        <v>3450</v>
      </c>
      <c r="BO111" s="49">
        <v>3430</v>
      </c>
      <c r="BP111" s="49">
        <v>3440</v>
      </c>
      <c r="BQ111" s="49">
        <v>1370</v>
      </c>
      <c r="BR111" s="49">
        <v>1400</v>
      </c>
      <c r="BS111" s="113">
        <f t="shared" si="103"/>
        <v>1400</v>
      </c>
      <c r="BT111" s="49">
        <v>1440</v>
      </c>
      <c r="BU111" s="49">
        <v>1550</v>
      </c>
    </row>
    <row r="112" spans="1:73" ht="12.75" outlineLevel="1">
      <c r="A112" s="256" t="s">
        <v>132</v>
      </c>
      <c r="B112" s="49"/>
      <c r="C112" s="49"/>
      <c r="D112" s="49"/>
      <c r="E112" s="49"/>
      <c r="F112" s="113">
        <v>3983.1</v>
      </c>
      <c r="G112" s="49">
        <v>6429.6</v>
      </c>
      <c r="H112" s="49">
        <v>6568.7</v>
      </c>
      <c r="I112" s="49">
        <v>5304.3</v>
      </c>
      <c r="J112" s="49">
        <v>4053.3999999999996</v>
      </c>
      <c r="K112" s="113">
        <v>4053.3999999999996</v>
      </c>
      <c r="L112" s="49">
        <v>8764</v>
      </c>
      <c r="M112" s="49">
        <v>5055</v>
      </c>
      <c r="N112" s="49">
        <v>4005</v>
      </c>
      <c r="O112" s="49">
        <v>4073</v>
      </c>
      <c r="P112" s="113">
        <v>4073</v>
      </c>
      <c r="Q112" s="49">
        <v>7871</v>
      </c>
      <c r="R112" s="49">
        <v>10359.799999999999</v>
      </c>
      <c r="S112" s="49">
        <v>6513.6</v>
      </c>
      <c r="T112" s="49">
        <v>6701.7999999999993</v>
      </c>
      <c r="U112" s="113">
        <v>6701.7999999999993</v>
      </c>
      <c r="V112" s="49">
        <v>11732.3</v>
      </c>
      <c r="W112" s="49">
        <v>9155.2999999999993</v>
      </c>
      <c r="X112" s="49">
        <v>7599.4</v>
      </c>
      <c r="Y112" s="49">
        <v>5456</v>
      </c>
      <c r="Z112" s="113">
        <v>5456</v>
      </c>
      <c r="AA112" s="49">
        <v>11299.1</v>
      </c>
      <c r="AB112" s="49">
        <v>8767.2000000000007</v>
      </c>
      <c r="AC112" s="49">
        <v>6302.3</v>
      </c>
      <c r="AD112" s="49">
        <v>8050</v>
      </c>
      <c r="AE112" s="113">
        <v>8050</v>
      </c>
      <c r="AF112" s="49">
        <v>13980</v>
      </c>
      <c r="AG112" s="49">
        <v>13600</v>
      </c>
      <c r="AH112" s="49">
        <v>12820</v>
      </c>
      <c r="AI112" s="49">
        <v>14120</v>
      </c>
      <c r="AJ112" s="113">
        <v>14120</v>
      </c>
      <c r="AK112" s="49">
        <v>19330</v>
      </c>
      <c r="AL112" s="49">
        <v>15870</v>
      </c>
      <c r="AM112" s="49">
        <v>13830</v>
      </c>
      <c r="AN112" s="49">
        <v>14210</v>
      </c>
      <c r="AO112" s="113">
        <v>14210</v>
      </c>
      <c r="AP112" s="49">
        <v>31960</v>
      </c>
      <c r="AQ112" s="49">
        <v>30220</v>
      </c>
      <c r="AR112" s="49">
        <v>22570</v>
      </c>
      <c r="AS112" s="49">
        <v>26670</v>
      </c>
      <c r="AT112" s="113">
        <v>26670</v>
      </c>
      <c r="AU112" s="49">
        <v>42350</v>
      </c>
      <c r="AV112" s="49">
        <v>30770</v>
      </c>
      <c r="AW112" s="49">
        <v>39220</v>
      </c>
      <c r="AX112" s="49">
        <v>37120</v>
      </c>
      <c r="AY112" s="113">
        <f t="shared" si="99"/>
        <v>37120</v>
      </c>
      <c r="AZ112" s="49">
        <v>50560</v>
      </c>
      <c r="BA112" s="49">
        <v>49490</v>
      </c>
      <c r="BB112" s="49">
        <v>54980</v>
      </c>
      <c r="BC112" s="49">
        <v>62430</v>
      </c>
      <c r="BD112" s="113">
        <f t="shared" si="100"/>
        <v>62430</v>
      </c>
      <c r="BE112" s="49">
        <v>72750</v>
      </c>
      <c r="BF112" s="49">
        <v>68900</v>
      </c>
      <c r="BG112" s="49">
        <v>71960</v>
      </c>
      <c r="BH112" s="49">
        <v>79210</v>
      </c>
      <c r="BI112" s="113">
        <f t="shared" si="101"/>
        <v>79210</v>
      </c>
      <c r="BJ112" s="49">
        <v>85780</v>
      </c>
      <c r="BK112" s="49">
        <v>80360</v>
      </c>
      <c r="BL112" s="49">
        <v>81580</v>
      </c>
      <c r="BM112" s="49">
        <v>93450</v>
      </c>
      <c r="BN112" s="113">
        <f t="shared" si="102"/>
        <v>93450</v>
      </c>
      <c r="BO112" s="49">
        <v>108050</v>
      </c>
      <c r="BP112" s="49">
        <v>106590</v>
      </c>
      <c r="BQ112" s="49">
        <v>103080</v>
      </c>
      <c r="BR112" s="49">
        <v>114330</v>
      </c>
      <c r="BS112" s="113">
        <f t="shared" si="103"/>
        <v>114330</v>
      </c>
      <c r="BT112" s="49">
        <v>121190</v>
      </c>
      <c r="BU112" s="49">
        <v>113610</v>
      </c>
    </row>
    <row r="113" spans="1:73" ht="12.75" outlineLevel="1">
      <c r="A113" s="256" t="s">
        <v>182</v>
      </c>
      <c r="B113" s="49"/>
      <c r="C113" s="49"/>
      <c r="D113" s="49"/>
      <c r="E113" s="49"/>
      <c r="F113" s="228">
        <v>5537</v>
      </c>
      <c r="G113" s="151">
        <v>7016.8</v>
      </c>
      <c r="H113" s="151">
        <v>6895.9</v>
      </c>
      <c r="I113" s="151">
        <v>8083.4</v>
      </c>
      <c r="J113" s="151">
        <v>7345.5</v>
      </c>
      <c r="K113" s="228">
        <v>7345.5</v>
      </c>
      <c r="L113" s="151">
        <v>14958</v>
      </c>
      <c r="M113" s="151">
        <v>9189</v>
      </c>
      <c r="N113" s="151">
        <v>10629</v>
      </c>
      <c r="O113" s="151">
        <v>10205</v>
      </c>
      <c r="P113" s="228">
        <v>10205</v>
      </c>
      <c r="Q113" s="161">
        <v>17343</v>
      </c>
      <c r="R113" s="161">
        <v>12994.6</v>
      </c>
      <c r="S113" s="161">
        <v>13431</v>
      </c>
      <c r="T113" s="233">
        <v>12972.900000000001</v>
      </c>
      <c r="U113" s="228">
        <v>12972.900000000001</v>
      </c>
      <c r="V113" s="263">
        <v>22408.699999999997</v>
      </c>
      <c r="W113" s="263">
        <v>15643.7</v>
      </c>
      <c r="X113" s="263">
        <v>17472.2</v>
      </c>
      <c r="Y113" s="263">
        <v>13415</v>
      </c>
      <c r="Z113" s="228">
        <v>13415</v>
      </c>
      <c r="AA113" s="263">
        <v>28459.4</v>
      </c>
      <c r="AB113" s="263">
        <v>16916.099999999999</v>
      </c>
      <c r="AC113" s="263">
        <v>18921.600000000002</v>
      </c>
      <c r="AD113" s="151">
        <v>16370</v>
      </c>
      <c r="AE113" s="228">
        <v>16370</v>
      </c>
      <c r="AF113" s="151">
        <v>31960</v>
      </c>
      <c r="AG113" s="151">
        <v>18330</v>
      </c>
      <c r="AH113" s="151">
        <v>18250</v>
      </c>
      <c r="AI113" s="151">
        <v>17450</v>
      </c>
      <c r="AJ113" s="228">
        <v>17450</v>
      </c>
      <c r="AK113" s="151">
        <v>20190</v>
      </c>
      <c r="AL113" s="151">
        <v>24060</v>
      </c>
      <c r="AM113" s="151">
        <v>23070</v>
      </c>
      <c r="AN113" s="49">
        <v>29290</v>
      </c>
      <c r="AO113" s="228">
        <v>29290</v>
      </c>
      <c r="AP113" s="49">
        <v>32430</v>
      </c>
      <c r="AQ113" s="49">
        <v>31680</v>
      </c>
      <c r="AR113" s="49">
        <v>29820</v>
      </c>
      <c r="AS113" s="49">
        <v>32350</v>
      </c>
      <c r="AT113" s="228">
        <v>32350</v>
      </c>
      <c r="AU113" s="49">
        <v>35050</v>
      </c>
      <c r="AV113" s="49">
        <v>30850</v>
      </c>
      <c r="AW113" s="49">
        <v>33290</v>
      </c>
      <c r="AX113" s="49">
        <v>32830</v>
      </c>
      <c r="AY113" s="228">
        <f t="shared" si="99"/>
        <v>32830</v>
      </c>
      <c r="AZ113" s="49">
        <v>45560</v>
      </c>
      <c r="BA113" s="49">
        <v>42540</v>
      </c>
      <c r="BB113" s="49">
        <v>87760</v>
      </c>
      <c r="BC113" s="49">
        <v>40680</v>
      </c>
      <c r="BD113" s="228">
        <f t="shared" si="100"/>
        <v>40680</v>
      </c>
      <c r="BE113" s="49">
        <v>52820</v>
      </c>
      <c r="BF113" s="49">
        <v>38600</v>
      </c>
      <c r="BG113" s="49">
        <v>39820</v>
      </c>
      <c r="BH113" s="49">
        <v>83920</v>
      </c>
      <c r="BI113" s="228">
        <f t="shared" si="101"/>
        <v>83920</v>
      </c>
      <c r="BJ113" s="49">
        <v>58680</v>
      </c>
      <c r="BK113" s="49">
        <v>51930</v>
      </c>
      <c r="BL113" s="49">
        <v>49550</v>
      </c>
      <c r="BM113" s="49">
        <v>48920</v>
      </c>
      <c r="BN113" s="228">
        <f t="shared" si="102"/>
        <v>48920</v>
      </c>
      <c r="BO113" s="49">
        <v>60830</v>
      </c>
      <c r="BP113" s="49">
        <v>65420</v>
      </c>
      <c r="BQ113" s="49">
        <v>60910</v>
      </c>
      <c r="BR113" s="49">
        <v>65240</v>
      </c>
      <c r="BS113" s="228">
        <f t="shared" si="103"/>
        <v>65240</v>
      </c>
      <c r="BT113" s="49">
        <v>68550</v>
      </c>
      <c r="BU113" s="49">
        <v>69300</v>
      </c>
    </row>
    <row r="114" spans="1:73" ht="12.75">
      <c r="A114" s="153" t="s">
        <v>134</v>
      </c>
      <c r="B114" s="130"/>
      <c r="C114" s="130"/>
      <c r="D114" s="130"/>
      <c r="E114" s="130"/>
      <c r="F114" s="131">
        <v>57979.799999999996</v>
      </c>
      <c r="G114" s="130">
        <v>61965.499999999993</v>
      </c>
      <c r="H114" s="130">
        <v>75597.399999999994</v>
      </c>
      <c r="I114" s="130">
        <v>75844.999999999985</v>
      </c>
      <c r="J114" s="130">
        <v>66854</v>
      </c>
      <c r="K114" s="131">
        <v>66854</v>
      </c>
      <c r="L114" s="130">
        <v>119024</v>
      </c>
      <c r="M114" s="130">
        <v>80036</v>
      </c>
      <c r="N114" s="130">
        <v>85302</v>
      </c>
      <c r="O114" s="130">
        <v>87729</v>
      </c>
      <c r="P114" s="131">
        <v>87729</v>
      </c>
      <c r="Q114" s="155">
        <v>133057</v>
      </c>
      <c r="R114" s="155">
        <v>110420.59999999998</v>
      </c>
      <c r="S114" s="155">
        <v>106836.8</v>
      </c>
      <c r="T114" s="155">
        <v>110751.60000000002</v>
      </c>
      <c r="U114" s="131">
        <v>110751.60000000002</v>
      </c>
      <c r="V114" s="230">
        <v>164489.89999999997</v>
      </c>
      <c r="W114" s="230">
        <v>125589.8</v>
      </c>
      <c r="X114" s="230">
        <v>130896.4</v>
      </c>
      <c r="Y114" s="230">
        <v>146716</v>
      </c>
      <c r="Z114" s="131">
        <v>146716</v>
      </c>
      <c r="AA114" s="230">
        <v>190956.5</v>
      </c>
      <c r="AB114" s="328">
        <v>132492.79999999999</v>
      </c>
      <c r="AC114" s="328">
        <v>138333.30000000002</v>
      </c>
      <c r="AD114" s="328">
        <v>155690</v>
      </c>
      <c r="AE114" s="131">
        <v>155690</v>
      </c>
      <c r="AF114" s="328">
        <v>160130</v>
      </c>
      <c r="AG114" s="328">
        <v>142700</v>
      </c>
      <c r="AH114" s="328">
        <v>142600</v>
      </c>
      <c r="AI114" s="328">
        <v>145120</v>
      </c>
      <c r="AJ114" s="131">
        <v>145120</v>
      </c>
      <c r="AK114" s="328">
        <v>151330</v>
      </c>
      <c r="AL114" s="328">
        <v>163230</v>
      </c>
      <c r="AM114" s="328">
        <v>161660</v>
      </c>
      <c r="AN114" s="341">
        <v>178280</v>
      </c>
      <c r="AO114" s="131">
        <v>178280</v>
      </c>
      <c r="AP114" s="341">
        <v>207450</v>
      </c>
      <c r="AQ114" s="341">
        <v>225470</v>
      </c>
      <c r="AR114" s="341">
        <f>SUM(AR104:AR113)</f>
        <v>211520</v>
      </c>
      <c r="AS114" s="341">
        <v>220840</v>
      </c>
      <c r="AT114" s="131">
        <v>220840</v>
      </c>
      <c r="AU114" s="341">
        <v>244030</v>
      </c>
      <c r="AV114" s="341">
        <f t="shared" ref="AV114:BB114" si="104">SUM(AV104:AV113)</f>
        <v>238400</v>
      </c>
      <c r="AW114" s="341">
        <f t="shared" si="104"/>
        <v>249360</v>
      </c>
      <c r="AX114" s="341">
        <f t="shared" si="104"/>
        <v>270600</v>
      </c>
      <c r="AY114" s="131">
        <f t="shared" si="104"/>
        <v>270600</v>
      </c>
      <c r="AZ114" s="341">
        <f t="shared" si="104"/>
        <v>273570</v>
      </c>
      <c r="BA114" s="341">
        <f t="shared" si="104"/>
        <v>289290</v>
      </c>
      <c r="BB114" s="341">
        <f t="shared" si="104"/>
        <v>527200</v>
      </c>
      <c r="BC114" s="341">
        <f t="shared" ref="BC114:BI114" si="105">SUM(BC104:BC113)</f>
        <v>341550</v>
      </c>
      <c r="BD114" s="131">
        <f t="shared" si="105"/>
        <v>341550</v>
      </c>
      <c r="BE114" s="341">
        <f t="shared" si="105"/>
        <v>356230</v>
      </c>
      <c r="BF114" s="341">
        <f t="shared" si="105"/>
        <v>350650</v>
      </c>
      <c r="BG114" s="341">
        <f t="shared" si="105"/>
        <v>357710</v>
      </c>
      <c r="BH114" s="341">
        <f t="shared" si="105"/>
        <v>423510</v>
      </c>
      <c r="BI114" s="131">
        <f t="shared" si="105"/>
        <v>423510</v>
      </c>
      <c r="BJ114" s="341">
        <f t="shared" ref="BJ114" si="106">SUM(BJ104:BJ113)</f>
        <v>407230</v>
      </c>
      <c r="BK114" s="341">
        <f t="shared" ref="BK114" si="107">SUM(BK104:BK113)</f>
        <v>409880</v>
      </c>
      <c r="BL114" s="341">
        <f t="shared" ref="BL114" si="108">SUM(BL104:BL113)</f>
        <v>425120</v>
      </c>
      <c r="BM114" s="341">
        <f t="shared" ref="BM114:BN114" si="109">SUM(BM104:BM113)</f>
        <v>435580</v>
      </c>
      <c r="BN114" s="131">
        <f t="shared" si="109"/>
        <v>435580</v>
      </c>
      <c r="BO114" s="341">
        <f t="shared" ref="BO114" si="110">SUM(BO104:BO113)</f>
        <v>518250</v>
      </c>
      <c r="BP114" s="341">
        <f t="shared" ref="BP114" si="111">SUM(BP104:BP113)</f>
        <v>449040</v>
      </c>
      <c r="BQ114" s="341">
        <f t="shared" ref="BQ114" si="112">SUM(BQ104:BQ113)</f>
        <v>448820</v>
      </c>
      <c r="BR114" s="341">
        <f t="shared" ref="BR114:BS114" si="113">SUM(BR104:BR113)</f>
        <v>461040</v>
      </c>
      <c r="BS114" s="131">
        <f t="shared" si="113"/>
        <v>461040</v>
      </c>
      <c r="BT114" s="341">
        <f t="shared" ref="BT114" si="114">SUM(BT104:BT113)</f>
        <v>469950</v>
      </c>
      <c r="BU114" s="341">
        <f t="shared" ref="BU114" si="115">SUM(BU104:BU113)</f>
        <v>484820</v>
      </c>
    </row>
    <row r="115" spans="1:73" ht="12.75">
      <c r="A115" s="153"/>
      <c r="B115" s="49"/>
      <c r="C115" s="49"/>
      <c r="D115" s="49"/>
      <c r="E115" s="49"/>
      <c r="F115" s="113"/>
      <c r="G115" s="49"/>
      <c r="H115" s="49"/>
      <c r="I115" s="49"/>
      <c r="J115" s="49"/>
      <c r="K115" s="113"/>
      <c r="L115" s="49"/>
      <c r="N115" s="49"/>
      <c r="O115" s="49"/>
      <c r="P115" s="113"/>
      <c r="U115" s="113"/>
      <c r="Y115" s="307"/>
      <c r="Z115" s="113"/>
      <c r="AA115" s="230"/>
      <c r="AB115" s="328"/>
      <c r="AC115" s="328"/>
      <c r="AD115" s="328"/>
      <c r="AE115" s="113"/>
      <c r="AF115" s="328"/>
      <c r="AG115" s="328"/>
      <c r="AH115" s="328"/>
      <c r="AI115" s="328"/>
      <c r="AJ115" s="113"/>
      <c r="AK115" s="328"/>
      <c r="AL115" s="328"/>
      <c r="AM115" s="328"/>
      <c r="AN115" s="328"/>
      <c r="AO115" s="113"/>
      <c r="AP115" s="328"/>
      <c r="AQ115" s="328"/>
      <c r="AR115" s="328"/>
      <c r="AS115" s="328"/>
      <c r="AT115" s="113"/>
      <c r="AU115" s="328"/>
      <c r="AV115" s="328"/>
      <c r="AW115" s="328"/>
      <c r="AX115" s="328"/>
      <c r="AY115" s="113"/>
      <c r="AZ115" s="328"/>
      <c r="BA115" s="328"/>
      <c r="BB115" s="328"/>
      <c r="BC115" s="328"/>
      <c r="BD115" s="113"/>
      <c r="BE115" s="328"/>
      <c r="BF115" s="328"/>
      <c r="BG115" s="328"/>
      <c r="BH115" s="328"/>
      <c r="BI115" s="113"/>
      <c r="BJ115" s="328"/>
      <c r="BK115" s="328"/>
      <c r="BL115" s="328"/>
      <c r="BM115" s="328"/>
      <c r="BN115" s="113"/>
      <c r="BO115" s="328"/>
      <c r="BP115" s="328"/>
      <c r="BQ115" s="328"/>
      <c r="BR115" s="328"/>
      <c r="BS115" s="113"/>
      <c r="BT115" s="328"/>
      <c r="BU115" s="328"/>
    </row>
    <row r="116" spans="1:73" ht="12.75">
      <c r="A116" s="153" t="s">
        <v>135</v>
      </c>
      <c r="B116" s="49"/>
      <c r="C116" s="49"/>
      <c r="D116" s="49"/>
      <c r="E116" s="49"/>
      <c r="F116" s="113"/>
      <c r="G116" s="49"/>
      <c r="H116" s="49"/>
      <c r="I116" s="49"/>
      <c r="J116" s="49"/>
      <c r="K116" s="113"/>
      <c r="L116" s="49"/>
      <c r="N116" s="49"/>
      <c r="O116" s="49"/>
      <c r="P116" s="113"/>
      <c r="U116" s="113"/>
      <c r="Y116" s="307"/>
      <c r="Z116" s="113"/>
      <c r="AA116" s="230"/>
      <c r="AB116" s="328"/>
      <c r="AC116" s="328"/>
      <c r="AD116" s="328"/>
      <c r="AE116" s="113"/>
      <c r="AF116" s="328"/>
      <c r="AG116" s="328"/>
      <c r="AH116" s="328"/>
      <c r="AI116" s="328"/>
      <c r="AJ116" s="113"/>
      <c r="AK116" s="328"/>
      <c r="AL116" s="328"/>
      <c r="AM116" s="328"/>
      <c r="AN116" s="328"/>
      <c r="AO116" s="113"/>
      <c r="AP116" s="328"/>
      <c r="AQ116" s="328"/>
      <c r="AR116" s="328"/>
      <c r="AS116" s="328"/>
      <c r="AT116" s="113"/>
      <c r="AU116" s="328"/>
      <c r="AV116" s="328"/>
      <c r="AW116" s="328"/>
      <c r="AX116" s="328"/>
      <c r="AY116" s="113"/>
      <c r="AZ116" s="328"/>
      <c r="BA116" s="328"/>
      <c r="BB116" s="328"/>
      <c r="BC116" s="328"/>
      <c r="BD116" s="113"/>
      <c r="BE116" s="328"/>
      <c r="BF116" s="328"/>
      <c r="BG116" s="328"/>
      <c r="BH116" s="328"/>
      <c r="BI116" s="113"/>
      <c r="BJ116" s="328"/>
      <c r="BK116" s="328"/>
      <c r="BL116" s="328"/>
      <c r="BM116" s="328"/>
      <c r="BN116" s="113"/>
      <c r="BO116" s="328"/>
      <c r="BP116" s="328"/>
      <c r="BQ116" s="328"/>
      <c r="BR116" s="328"/>
      <c r="BS116" s="113"/>
      <c r="BT116" s="328"/>
      <c r="BU116" s="328"/>
    </row>
    <row r="117" spans="1:73" ht="12.75" outlineLevel="1">
      <c r="A117" s="256" t="s">
        <v>183</v>
      </c>
      <c r="B117" s="49"/>
      <c r="C117" s="49"/>
      <c r="D117" s="49"/>
      <c r="E117" s="49"/>
      <c r="F117" s="113">
        <v>380.40000000000003</v>
      </c>
      <c r="G117" s="49">
        <v>40</v>
      </c>
      <c r="H117" s="49">
        <v>35.4</v>
      </c>
      <c r="I117" s="49">
        <v>27.6</v>
      </c>
      <c r="J117" s="49">
        <v>1153.9000000000001</v>
      </c>
      <c r="K117" s="113">
        <v>1153.9000000000001</v>
      </c>
      <c r="L117" s="49">
        <v>1151</v>
      </c>
      <c r="M117" s="49">
        <v>1184</v>
      </c>
      <c r="N117" s="49">
        <v>1392</v>
      </c>
      <c r="O117" s="49">
        <v>1310</v>
      </c>
      <c r="P117" s="113">
        <v>1310</v>
      </c>
      <c r="Q117" s="49">
        <v>1287</v>
      </c>
      <c r="R117" s="49">
        <v>1290.2</v>
      </c>
      <c r="S117" s="49">
        <v>1207.2</v>
      </c>
      <c r="T117" s="49">
        <v>1272.6000000000001</v>
      </c>
      <c r="U117" s="113">
        <v>1272.6000000000001</v>
      </c>
      <c r="V117" s="49">
        <v>1208.9000000000001</v>
      </c>
      <c r="W117" s="49">
        <v>1409.7</v>
      </c>
      <c r="X117" s="49">
        <v>1264.3</v>
      </c>
      <c r="Y117" s="49">
        <v>1143</v>
      </c>
      <c r="Z117" s="113">
        <v>1143</v>
      </c>
      <c r="AA117" s="49">
        <v>947.9</v>
      </c>
      <c r="AB117" s="49">
        <v>919.59999999999991</v>
      </c>
      <c r="AC117" s="49">
        <v>874.2</v>
      </c>
      <c r="AD117" s="49">
        <v>830</v>
      </c>
      <c r="AE117" s="113">
        <v>830</v>
      </c>
      <c r="AF117" s="49">
        <v>630</v>
      </c>
      <c r="AG117" s="49">
        <v>600</v>
      </c>
      <c r="AH117" s="49">
        <v>590</v>
      </c>
      <c r="AI117" s="49">
        <v>710</v>
      </c>
      <c r="AJ117" s="113">
        <v>710</v>
      </c>
      <c r="AK117" s="49">
        <v>620</v>
      </c>
      <c r="AL117" s="49">
        <v>590</v>
      </c>
      <c r="AM117" s="49">
        <v>570</v>
      </c>
      <c r="AN117" s="49">
        <v>540</v>
      </c>
      <c r="AO117" s="113">
        <v>540</v>
      </c>
      <c r="AP117" s="49">
        <v>490</v>
      </c>
      <c r="AQ117" s="49">
        <v>460</v>
      </c>
      <c r="AR117" s="49">
        <v>460</v>
      </c>
      <c r="AS117" s="49">
        <v>440</v>
      </c>
      <c r="AT117" s="113">
        <v>440</v>
      </c>
      <c r="AU117" s="49">
        <v>0</v>
      </c>
      <c r="AV117" s="49">
        <v>0</v>
      </c>
      <c r="AW117" s="49"/>
      <c r="AX117" s="49"/>
      <c r="AY117" s="113">
        <f t="shared" ref="AY117:AY124" si="116">AX117</f>
        <v>0</v>
      </c>
      <c r="AZ117" s="49"/>
      <c r="BA117" s="49"/>
      <c r="BB117" s="49"/>
      <c r="BC117" s="49"/>
      <c r="BD117" s="113"/>
      <c r="BE117" s="49"/>
      <c r="BF117" s="49"/>
      <c r="BG117" s="49"/>
      <c r="BH117" s="49"/>
      <c r="BI117" s="113"/>
      <c r="BJ117" s="49"/>
      <c r="BK117" s="49"/>
      <c r="BL117" s="49"/>
      <c r="BM117" s="49"/>
      <c r="BN117" s="113"/>
      <c r="BO117" s="49"/>
      <c r="BP117" s="49"/>
      <c r="BQ117" s="49"/>
      <c r="BR117" s="49"/>
      <c r="BS117" s="113"/>
      <c r="BT117" s="49"/>
      <c r="BU117" s="49"/>
    </row>
    <row r="118" spans="1:73" ht="12.75" outlineLevel="1">
      <c r="A118" s="256" t="s">
        <v>127</v>
      </c>
      <c r="B118" s="49"/>
      <c r="C118" s="49"/>
      <c r="D118" s="49"/>
      <c r="E118" s="49"/>
      <c r="F118" s="113"/>
      <c r="G118" s="49"/>
      <c r="H118" s="49"/>
      <c r="I118" s="49"/>
      <c r="J118" s="49"/>
      <c r="K118" s="113"/>
      <c r="L118" s="49"/>
      <c r="M118" s="49"/>
      <c r="N118" s="49"/>
      <c r="O118" s="49"/>
      <c r="P118" s="113"/>
      <c r="Q118" s="49"/>
      <c r="R118" s="49"/>
      <c r="S118" s="49"/>
      <c r="T118" s="49"/>
      <c r="U118" s="113"/>
      <c r="V118" s="49"/>
      <c r="W118" s="49"/>
      <c r="X118" s="49"/>
      <c r="Y118" s="49"/>
      <c r="Z118" s="113"/>
      <c r="AA118" s="49"/>
      <c r="AB118" s="49"/>
      <c r="AC118" s="49"/>
      <c r="AD118" s="49"/>
      <c r="AE118" s="113"/>
      <c r="AF118" s="49"/>
      <c r="AG118" s="49"/>
      <c r="AH118" s="49"/>
      <c r="AI118" s="49"/>
      <c r="AJ118" s="113"/>
      <c r="AK118" s="49"/>
      <c r="AL118" s="49"/>
      <c r="AM118" s="49"/>
      <c r="AN118" s="49"/>
      <c r="AO118" s="113"/>
      <c r="AP118" s="49"/>
      <c r="AQ118" s="49"/>
      <c r="AR118" s="49"/>
      <c r="AS118" s="49"/>
      <c r="AT118" s="113"/>
      <c r="AU118" s="49">
        <v>57680</v>
      </c>
      <c r="AV118" s="49">
        <v>56500</v>
      </c>
      <c r="AW118" s="49">
        <v>58750</v>
      </c>
      <c r="AX118" s="49">
        <v>69060</v>
      </c>
      <c r="AY118" s="113">
        <f t="shared" si="116"/>
        <v>69060</v>
      </c>
      <c r="AZ118" s="49">
        <v>69230</v>
      </c>
      <c r="BA118" s="49">
        <v>66520</v>
      </c>
      <c r="BB118" s="49">
        <v>66230</v>
      </c>
      <c r="BC118" s="49">
        <v>65030</v>
      </c>
      <c r="BD118" s="113">
        <f t="shared" ref="BD118:BD124" si="117">BC118</f>
        <v>65030</v>
      </c>
      <c r="BE118" s="49">
        <v>67740</v>
      </c>
      <c r="BF118" s="49">
        <v>67960</v>
      </c>
      <c r="BG118" s="49">
        <v>65610</v>
      </c>
      <c r="BH118" s="49">
        <v>63680</v>
      </c>
      <c r="BI118" s="113">
        <f t="shared" ref="BI118:BI124" si="118">BH118</f>
        <v>63680</v>
      </c>
      <c r="BJ118" s="49">
        <v>63030</v>
      </c>
      <c r="BK118" s="49">
        <v>60410</v>
      </c>
      <c r="BL118" s="49">
        <v>62220</v>
      </c>
      <c r="BM118" s="49">
        <v>62030</v>
      </c>
      <c r="BN118" s="113">
        <f t="shared" ref="BN118:BN124" si="119">BM118</f>
        <v>62030</v>
      </c>
      <c r="BO118" s="49">
        <v>62280</v>
      </c>
      <c r="BP118" s="49">
        <v>62530</v>
      </c>
      <c r="BQ118" s="49">
        <v>60630</v>
      </c>
      <c r="BR118" s="49">
        <v>65160</v>
      </c>
      <c r="BS118" s="113">
        <f t="shared" ref="BS118:BS124" si="120">BR118</f>
        <v>65160</v>
      </c>
      <c r="BT118" s="49">
        <v>73420</v>
      </c>
      <c r="BU118" s="49">
        <v>74770</v>
      </c>
    </row>
    <row r="119" spans="1:73" ht="12.75" outlineLevel="1">
      <c r="A119" s="256" t="s">
        <v>184</v>
      </c>
      <c r="B119" s="49"/>
      <c r="C119" s="49"/>
      <c r="D119" s="49"/>
      <c r="E119" s="49"/>
      <c r="F119" s="113">
        <v>2383</v>
      </c>
      <c r="G119" s="49">
        <v>3955</v>
      </c>
      <c r="H119" s="49">
        <v>3551.8</v>
      </c>
      <c r="I119" s="49">
        <v>3981.7</v>
      </c>
      <c r="J119" s="49">
        <v>3442.7999999999997</v>
      </c>
      <c r="K119" s="113">
        <v>3442.7999999999997</v>
      </c>
      <c r="L119" s="49">
        <v>3222</v>
      </c>
      <c r="M119" s="49">
        <v>2832</v>
      </c>
      <c r="N119" s="49">
        <v>3048</v>
      </c>
      <c r="O119" s="49">
        <v>3459</v>
      </c>
      <c r="P119" s="113">
        <v>3459</v>
      </c>
      <c r="Q119" s="49">
        <v>2990</v>
      </c>
      <c r="R119" s="49">
        <v>4133.5</v>
      </c>
      <c r="S119" s="49">
        <v>4085</v>
      </c>
      <c r="T119" s="49">
        <v>4379.8999999999996</v>
      </c>
      <c r="U119" s="113">
        <v>4379.8999999999996</v>
      </c>
      <c r="V119" s="49">
        <v>4379.7000000000007</v>
      </c>
      <c r="W119" s="49">
        <v>7152.1</v>
      </c>
      <c r="X119" s="49">
        <v>6725.2</v>
      </c>
      <c r="Y119" s="49">
        <v>6618</v>
      </c>
      <c r="Z119" s="113">
        <v>6618</v>
      </c>
      <c r="AA119" s="49">
        <v>6078.2</v>
      </c>
      <c r="AB119" s="49">
        <v>6216.1</v>
      </c>
      <c r="AC119" s="49">
        <v>6471.7999999999993</v>
      </c>
      <c r="AD119" s="49">
        <v>4930</v>
      </c>
      <c r="AE119" s="113">
        <v>4930</v>
      </c>
      <c r="AF119" s="49">
        <v>4750</v>
      </c>
      <c r="AG119" s="49">
        <v>4700</v>
      </c>
      <c r="AH119" s="49">
        <v>4400</v>
      </c>
      <c r="AI119" s="49">
        <v>4540</v>
      </c>
      <c r="AJ119" s="113">
        <v>4540</v>
      </c>
      <c r="AK119" s="49">
        <v>4430</v>
      </c>
      <c r="AL119" s="49">
        <v>4880</v>
      </c>
      <c r="AM119" s="49">
        <v>4820</v>
      </c>
      <c r="AN119" s="49">
        <v>5030</v>
      </c>
      <c r="AO119" s="113">
        <v>5030</v>
      </c>
      <c r="AP119" s="49">
        <v>5010</v>
      </c>
      <c r="AQ119" s="49">
        <v>5130</v>
      </c>
      <c r="AR119" s="49">
        <v>5030</v>
      </c>
      <c r="AS119" s="49">
        <v>2870</v>
      </c>
      <c r="AT119" s="113">
        <v>2870</v>
      </c>
      <c r="AU119" s="49">
        <v>2920</v>
      </c>
      <c r="AV119" s="49">
        <v>2880</v>
      </c>
      <c r="AW119" s="49">
        <v>2910</v>
      </c>
      <c r="AX119" s="49">
        <v>2910</v>
      </c>
      <c r="AY119" s="113">
        <f t="shared" si="116"/>
        <v>2910</v>
      </c>
      <c r="AZ119" s="49">
        <v>2920</v>
      </c>
      <c r="BA119" s="49">
        <v>2920</v>
      </c>
      <c r="BB119" s="49">
        <v>2920</v>
      </c>
      <c r="BC119" s="49">
        <v>2800</v>
      </c>
      <c r="BD119" s="113">
        <f t="shared" si="117"/>
        <v>2800</v>
      </c>
      <c r="BE119" s="49">
        <v>2830</v>
      </c>
      <c r="BF119" s="49">
        <v>2960</v>
      </c>
      <c r="BG119" s="49">
        <v>5680</v>
      </c>
      <c r="BH119" s="49">
        <v>5720</v>
      </c>
      <c r="BI119" s="113">
        <f t="shared" si="118"/>
        <v>5720</v>
      </c>
      <c r="BJ119" s="49">
        <v>5730</v>
      </c>
      <c r="BK119" s="49">
        <v>6850</v>
      </c>
      <c r="BL119" s="49">
        <v>4110</v>
      </c>
      <c r="BM119" s="49">
        <v>3530</v>
      </c>
      <c r="BN119" s="113">
        <f t="shared" si="119"/>
        <v>3530</v>
      </c>
      <c r="BO119" s="49">
        <v>3430</v>
      </c>
      <c r="BP119" s="49">
        <v>3380</v>
      </c>
      <c r="BQ119" s="49">
        <v>3740</v>
      </c>
      <c r="BR119" s="49">
        <v>3650</v>
      </c>
      <c r="BS119" s="113">
        <f t="shared" si="120"/>
        <v>3650</v>
      </c>
      <c r="BT119" s="49">
        <v>3830</v>
      </c>
      <c r="BU119" s="49">
        <v>7560</v>
      </c>
    </row>
    <row r="120" spans="1:73" ht="12.75" outlineLevel="1">
      <c r="A120" s="256" t="s">
        <v>137</v>
      </c>
      <c r="B120" s="49"/>
      <c r="C120" s="49"/>
      <c r="D120" s="49"/>
      <c r="E120" s="49"/>
      <c r="F120" s="113"/>
      <c r="G120" s="49"/>
      <c r="H120" s="49"/>
      <c r="I120" s="49"/>
      <c r="J120" s="49"/>
      <c r="K120" s="113"/>
      <c r="L120" s="49"/>
      <c r="M120" s="49"/>
      <c r="N120" s="49"/>
      <c r="O120" s="49"/>
      <c r="P120" s="113"/>
      <c r="Q120" s="49"/>
      <c r="R120" s="49"/>
      <c r="S120" s="49"/>
      <c r="T120" s="49"/>
      <c r="U120" s="113"/>
      <c r="V120" s="49"/>
      <c r="W120" s="49"/>
      <c r="X120" s="49"/>
      <c r="Y120" s="49"/>
      <c r="Z120" s="113"/>
      <c r="AA120" s="49"/>
      <c r="AB120" s="49"/>
      <c r="AC120" s="49"/>
      <c r="AD120" s="49"/>
      <c r="AE120" s="113"/>
      <c r="AF120" s="49"/>
      <c r="AG120" s="49"/>
      <c r="AH120" s="49"/>
      <c r="AI120" s="49"/>
      <c r="AJ120" s="113"/>
      <c r="AK120" s="49"/>
      <c r="AL120" s="49"/>
      <c r="AM120" s="49"/>
      <c r="AN120" s="49">
        <v>5030</v>
      </c>
      <c r="AO120" s="113">
        <v>5030</v>
      </c>
      <c r="AP120" s="49">
        <v>2670</v>
      </c>
      <c r="AQ120" s="49">
        <v>2800</v>
      </c>
      <c r="AR120" s="49">
        <v>2650</v>
      </c>
      <c r="AS120" s="49">
        <v>8440</v>
      </c>
      <c r="AT120" s="113">
        <v>8440</v>
      </c>
      <c r="AU120" s="49">
        <v>6050</v>
      </c>
      <c r="AV120" s="49">
        <v>6820</v>
      </c>
      <c r="AW120" s="49">
        <v>7710</v>
      </c>
      <c r="AX120" s="49">
        <v>6970</v>
      </c>
      <c r="AY120" s="113">
        <f t="shared" si="116"/>
        <v>6970</v>
      </c>
      <c r="AZ120" s="49">
        <v>6410</v>
      </c>
      <c r="BA120" s="49">
        <v>5250</v>
      </c>
      <c r="BB120" s="49">
        <v>4350</v>
      </c>
      <c r="BC120" s="49">
        <v>11970</v>
      </c>
      <c r="BD120" s="113">
        <f t="shared" si="117"/>
        <v>11970</v>
      </c>
      <c r="BE120" s="49">
        <v>10430</v>
      </c>
      <c r="BF120" s="49">
        <v>9820</v>
      </c>
      <c r="BG120" s="49">
        <v>12180</v>
      </c>
      <c r="BH120" s="49">
        <v>11100</v>
      </c>
      <c r="BI120" s="113">
        <f t="shared" si="118"/>
        <v>11100</v>
      </c>
      <c r="BJ120" s="49">
        <v>10780</v>
      </c>
      <c r="BK120" s="49">
        <v>10980</v>
      </c>
      <c r="BL120" s="49">
        <v>12310</v>
      </c>
      <c r="BM120" s="49">
        <v>10030</v>
      </c>
      <c r="BN120" s="113">
        <f t="shared" si="119"/>
        <v>10030</v>
      </c>
      <c r="BO120" s="49">
        <v>5360</v>
      </c>
      <c r="BP120" s="49">
        <v>4560</v>
      </c>
      <c r="BQ120" s="49">
        <v>5360</v>
      </c>
      <c r="BR120" s="49">
        <v>4820</v>
      </c>
      <c r="BS120" s="113">
        <f t="shared" si="120"/>
        <v>4820</v>
      </c>
      <c r="BT120" s="49">
        <v>3910</v>
      </c>
      <c r="BU120" s="49">
        <v>2990</v>
      </c>
    </row>
    <row r="121" spans="1:73" ht="12.75" outlineLevel="1">
      <c r="A121" s="256" t="s">
        <v>185</v>
      </c>
      <c r="B121" s="49"/>
      <c r="C121" s="49"/>
      <c r="D121" s="49"/>
      <c r="E121" s="49"/>
      <c r="F121" s="113">
        <v>1392.3</v>
      </c>
      <c r="G121" s="49">
        <v>1302.5</v>
      </c>
      <c r="H121" s="49">
        <v>1470.6</v>
      </c>
      <c r="I121" s="49">
        <v>1794.9</v>
      </c>
      <c r="J121" s="49">
        <v>2176.5</v>
      </c>
      <c r="K121" s="113">
        <v>2176.5</v>
      </c>
      <c r="L121" s="49">
        <v>2472</v>
      </c>
      <c r="M121" s="49">
        <v>2708</v>
      </c>
      <c r="N121" s="49">
        <v>3044</v>
      </c>
      <c r="O121" s="49">
        <v>3489</v>
      </c>
      <c r="P121" s="113">
        <v>3489</v>
      </c>
      <c r="Q121" s="49">
        <v>2311</v>
      </c>
      <c r="R121" s="49">
        <v>2709.7000000000003</v>
      </c>
      <c r="S121" s="49">
        <v>3120.1</v>
      </c>
      <c r="T121" s="49">
        <v>2749.1000000000004</v>
      </c>
      <c r="U121" s="113">
        <v>2749.1000000000004</v>
      </c>
      <c r="V121" s="49">
        <v>3048.3999999999996</v>
      </c>
      <c r="W121" s="49">
        <v>3421.1</v>
      </c>
      <c r="X121" s="49">
        <v>1635.1</v>
      </c>
      <c r="Y121" s="49">
        <v>2034</v>
      </c>
      <c r="Z121" s="113">
        <v>2034</v>
      </c>
      <c r="AA121" s="49">
        <v>2255.8000000000002</v>
      </c>
      <c r="AB121" s="49">
        <v>2381.1000000000004</v>
      </c>
      <c r="AC121" s="49">
        <v>2535.3000000000002</v>
      </c>
      <c r="AD121" s="49">
        <v>2370</v>
      </c>
      <c r="AE121" s="113">
        <v>2370</v>
      </c>
      <c r="AF121" s="49">
        <v>2460</v>
      </c>
      <c r="AG121" s="49">
        <v>2650</v>
      </c>
      <c r="AH121" s="49">
        <v>2740</v>
      </c>
      <c r="AI121" s="49">
        <v>2450</v>
      </c>
      <c r="AJ121" s="113">
        <v>2450</v>
      </c>
      <c r="AK121" s="49">
        <v>2540</v>
      </c>
      <c r="AL121" s="49">
        <v>2660</v>
      </c>
      <c r="AM121" s="49">
        <v>2690</v>
      </c>
      <c r="AN121" s="49">
        <v>2900</v>
      </c>
      <c r="AO121" s="113">
        <v>2900</v>
      </c>
      <c r="AP121" s="49">
        <v>2710</v>
      </c>
      <c r="AQ121" s="49">
        <v>3140</v>
      </c>
      <c r="AR121" s="49">
        <v>2940</v>
      </c>
      <c r="AS121" s="49">
        <v>3300</v>
      </c>
      <c r="AT121" s="113">
        <v>3300</v>
      </c>
      <c r="AU121" s="49">
        <v>3330</v>
      </c>
      <c r="AV121" s="49">
        <v>4080</v>
      </c>
      <c r="AW121" s="49">
        <v>4260</v>
      </c>
      <c r="AX121" s="49">
        <v>4170</v>
      </c>
      <c r="AY121" s="113">
        <f t="shared" si="116"/>
        <v>4170</v>
      </c>
      <c r="AZ121" s="49">
        <v>5360</v>
      </c>
      <c r="BA121" s="49">
        <v>5860</v>
      </c>
      <c r="BB121" s="49">
        <v>6220</v>
      </c>
      <c r="BC121" s="49">
        <v>7490</v>
      </c>
      <c r="BD121" s="113">
        <f t="shared" si="117"/>
        <v>7490</v>
      </c>
      <c r="BE121" s="49">
        <v>7760</v>
      </c>
      <c r="BF121" s="49">
        <v>7330</v>
      </c>
      <c r="BG121" s="49">
        <v>7480</v>
      </c>
      <c r="BH121" s="49">
        <v>6770</v>
      </c>
      <c r="BI121" s="113">
        <f t="shared" si="118"/>
        <v>6770</v>
      </c>
      <c r="BJ121" s="49">
        <v>6870</v>
      </c>
      <c r="BK121" s="49">
        <v>5460</v>
      </c>
      <c r="BL121" s="49">
        <v>5750</v>
      </c>
      <c r="BM121" s="49">
        <v>5360</v>
      </c>
      <c r="BN121" s="113">
        <f t="shared" si="119"/>
        <v>5360</v>
      </c>
      <c r="BO121" s="49">
        <v>6040</v>
      </c>
      <c r="BP121" s="49">
        <v>6380</v>
      </c>
      <c r="BQ121" s="49">
        <v>6800</v>
      </c>
      <c r="BR121" s="49">
        <v>6860</v>
      </c>
      <c r="BS121" s="113">
        <f t="shared" si="120"/>
        <v>6860</v>
      </c>
      <c r="BT121" s="49">
        <v>7090</v>
      </c>
      <c r="BU121" s="49">
        <v>7890</v>
      </c>
    </row>
    <row r="122" spans="1:73" ht="12.75" outlineLevel="1">
      <c r="A122" s="256" t="s">
        <v>131</v>
      </c>
      <c r="B122" s="49"/>
      <c r="C122" s="49"/>
      <c r="D122" s="49"/>
      <c r="E122" s="49"/>
      <c r="F122" s="113"/>
      <c r="G122" s="49"/>
      <c r="H122" s="49"/>
      <c r="I122" s="49"/>
      <c r="J122" s="49"/>
      <c r="K122" s="113"/>
      <c r="L122" s="49"/>
      <c r="M122" s="49"/>
      <c r="N122" s="49"/>
      <c r="O122" s="49"/>
      <c r="P122" s="113"/>
      <c r="Q122" s="49"/>
      <c r="R122" s="49"/>
      <c r="S122" s="49"/>
      <c r="T122" s="49">
        <v>1106.8000000000002</v>
      </c>
      <c r="U122" s="113">
        <v>1106.8000000000002</v>
      </c>
      <c r="V122" s="49">
        <v>1208.0999999999999</v>
      </c>
      <c r="W122" s="49">
        <v>1151</v>
      </c>
      <c r="X122" s="49">
        <v>1045.4000000000001</v>
      </c>
      <c r="Y122" s="49">
        <v>945</v>
      </c>
      <c r="Z122" s="113">
        <v>945</v>
      </c>
      <c r="AA122" s="49">
        <v>1018.7</v>
      </c>
      <c r="AB122" s="49">
        <v>700</v>
      </c>
      <c r="AC122" s="49">
        <v>598.5</v>
      </c>
      <c r="AD122" s="49">
        <v>400</v>
      </c>
      <c r="AE122" s="113">
        <v>400</v>
      </c>
      <c r="AF122" s="49">
        <v>420</v>
      </c>
      <c r="AG122" s="49">
        <v>190</v>
      </c>
      <c r="AH122" s="49">
        <v>90</v>
      </c>
      <c r="AI122" s="49">
        <v>390</v>
      </c>
      <c r="AJ122" s="113">
        <v>390</v>
      </c>
      <c r="AK122" s="49">
        <v>460</v>
      </c>
      <c r="AL122" s="49">
        <v>390</v>
      </c>
      <c r="AM122" s="49">
        <v>330</v>
      </c>
      <c r="AN122" s="49">
        <v>260</v>
      </c>
      <c r="AO122" s="113">
        <v>260</v>
      </c>
      <c r="AP122" s="49">
        <v>220</v>
      </c>
      <c r="AQ122" s="49">
        <v>300</v>
      </c>
      <c r="AR122" s="49">
        <v>210</v>
      </c>
      <c r="AS122" s="49">
        <v>0</v>
      </c>
      <c r="AT122" s="113">
        <v>0</v>
      </c>
      <c r="AU122" s="49">
        <v>0</v>
      </c>
      <c r="AV122" s="49">
        <v>0</v>
      </c>
      <c r="AW122" s="49"/>
      <c r="AX122" s="49"/>
      <c r="AY122" s="113">
        <f t="shared" si="116"/>
        <v>0</v>
      </c>
      <c r="AZ122" s="49"/>
      <c r="BA122" s="49"/>
      <c r="BB122" s="49"/>
      <c r="BC122" s="49"/>
      <c r="BD122" s="113">
        <f t="shared" si="117"/>
        <v>0</v>
      </c>
      <c r="BE122" s="49"/>
      <c r="BF122" s="49"/>
      <c r="BG122" s="49"/>
      <c r="BH122" s="49"/>
      <c r="BI122" s="113">
        <f t="shared" si="118"/>
        <v>0</v>
      </c>
      <c r="BJ122" s="49"/>
      <c r="BK122" s="49"/>
      <c r="BL122" s="49"/>
      <c r="BM122" s="49"/>
      <c r="BN122" s="113"/>
      <c r="BO122" s="49"/>
      <c r="BP122" s="49"/>
      <c r="BQ122" s="49"/>
      <c r="BR122" s="49"/>
      <c r="BS122" s="113"/>
      <c r="BT122" s="49"/>
      <c r="BU122" s="49"/>
    </row>
    <row r="123" spans="1:73" ht="12.75" outlineLevel="1">
      <c r="A123" s="256" t="s">
        <v>138</v>
      </c>
      <c r="B123" s="49"/>
      <c r="C123" s="49"/>
      <c r="D123" s="49"/>
      <c r="E123" s="49"/>
      <c r="F123" s="113">
        <v>5650</v>
      </c>
      <c r="G123" s="49">
        <v>6220.2</v>
      </c>
      <c r="H123" s="49">
        <v>4879</v>
      </c>
      <c r="I123" s="49">
        <v>4151.2</v>
      </c>
      <c r="J123" s="49">
        <v>4330.6000000000004</v>
      </c>
      <c r="K123" s="113">
        <v>4330.6000000000004</v>
      </c>
      <c r="L123" s="49">
        <v>5132</v>
      </c>
      <c r="M123" s="49">
        <v>4361</v>
      </c>
      <c r="N123" s="49">
        <v>4593</v>
      </c>
      <c r="O123" s="49">
        <v>4880</v>
      </c>
      <c r="P123" s="113">
        <v>4880</v>
      </c>
      <c r="Q123" s="49">
        <v>5112</v>
      </c>
      <c r="R123" s="49">
        <v>4472.6000000000004</v>
      </c>
      <c r="S123" s="49">
        <v>5233</v>
      </c>
      <c r="T123" s="49">
        <v>5556.4</v>
      </c>
      <c r="U123" s="113">
        <v>5556.4</v>
      </c>
      <c r="V123" s="49">
        <v>4819</v>
      </c>
      <c r="W123" s="49">
        <v>4399</v>
      </c>
      <c r="X123" s="49">
        <v>3775.2</v>
      </c>
      <c r="Y123" s="49">
        <v>4142</v>
      </c>
      <c r="Z123" s="113">
        <v>5473</v>
      </c>
      <c r="AA123" s="49">
        <v>5514.6</v>
      </c>
      <c r="AB123" s="49">
        <v>6260.2</v>
      </c>
      <c r="AC123" s="49">
        <v>6558.4000000000005</v>
      </c>
      <c r="AD123" s="49">
        <v>8050</v>
      </c>
      <c r="AE123" s="113">
        <v>8050</v>
      </c>
      <c r="AF123" s="49">
        <v>8980</v>
      </c>
      <c r="AG123" s="49">
        <v>9770</v>
      </c>
      <c r="AH123" s="49">
        <v>9160</v>
      </c>
      <c r="AI123" s="49">
        <v>9190</v>
      </c>
      <c r="AJ123" s="113">
        <v>9190</v>
      </c>
      <c r="AK123" s="49">
        <v>9000</v>
      </c>
      <c r="AL123" s="49">
        <v>9920</v>
      </c>
      <c r="AM123" s="49">
        <v>10290</v>
      </c>
      <c r="AN123" s="49">
        <v>11700</v>
      </c>
      <c r="AO123" s="113">
        <v>11700</v>
      </c>
      <c r="AP123" s="49">
        <v>12150</v>
      </c>
      <c r="AQ123" s="49">
        <v>12710</v>
      </c>
      <c r="AR123" s="49">
        <v>12880</v>
      </c>
      <c r="AS123" s="49">
        <v>10420</v>
      </c>
      <c r="AT123" s="113">
        <v>10420</v>
      </c>
      <c r="AU123" s="49">
        <v>8860</v>
      </c>
      <c r="AV123" s="49">
        <v>9080</v>
      </c>
      <c r="AW123" s="49">
        <v>9770</v>
      </c>
      <c r="AX123" s="49">
        <v>7790</v>
      </c>
      <c r="AY123" s="113">
        <f t="shared" si="116"/>
        <v>7790</v>
      </c>
      <c r="AZ123" s="49">
        <v>6230</v>
      </c>
      <c r="BA123" s="49">
        <v>6390</v>
      </c>
      <c r="BB123" s="49">
        <v>6950</v>
      </c>
      <c r="BC123" s="49">
        <v>7670</v>
      </c>
      <c r="BD123" s="113">
        <f t="shared" si="117"/>
        <v>7670</v>
      </c>
      <c r="BE123" s="49">
        <v>8280</v>
      </c>
      <c r="BF123" s="49">
        <v>7720</v>
      </c>
      <c r="BG123" s="49">
        <v>7540</v>
      </c>
      <c r="BH123" s="49">
        <v>5900</v>
      </c>
      <c r="BI123" s="113">
        <f t="shared" si="118"/>
        <v>5900</v>
      </c>
      <c r="BJ123" s="49">
        <v>6650</v>
      </c>
      <c r="BK123" s="49">
        <v>7030</v>
      </c>
      <c r="BL123" s="49">
        <v>7780</v>
      </c>
      <c r="BM123" s="49">
        <v>7920</v>
      </c>
      <c r="BN123" s="113">
        <f t="shared" si="119"/>
        <v>7920</v>
      </c>
      <c r="BO123" s="49">
        <v>8740</v>
      </c>
      <c r="BP123" s="49">
        <v>9390</v>
      </c>
      <c r="BQ123" s="49">
        <v>9970</v>
      </c>
      <c r="BR123" s="49">
        <v>9770</v>
      </c>
      <c r="BS123" s="113">
        <f t="shared" si="120"/>
        <v>9770</v>
      </c>
      <c r="BT123" s="49">
        <v>9140</v>
      </c>
      <c r="BU123" s="49">
        <v>9380</v>
      </c>
    </row>
    <row r="124" spans="1:73" ht="12.75" outlineLevel="1">
      <c r="A124" s="256" t="s">
        <v>139</v>
      </c>
      <c r="B124" s="49"/>
      <c r="C124" s="49"/>
      <c r="D124" s="49"/>
      <c r="E124" s="49"/>
      <c r="F124" s="228">
        <v>1112</v>
      </c>
      <c r="G124" s="151">
        <v>166.4</v>
      </c>
      <c r="H124" s="151">
        <v>1437.6</v>
      </c>
      <c r="I124" s="151">
        <v>1402.4</v>
      </c>
      <c r="J124" s="151">
        <v>1942.3</v>
      </c>
      <c r="K124" s="228">
        <v>1942.3</v>
      </c>
      <c r="L124" s="151">
        <v>1971</v>
      </c>
      <c r="M124" s="151">
        <v>2195</v>
      </c>
      <c r="N124" s="151">
        <v>2475</v>
      </c>
      <c r="O124" s="151">
        <v>2636</v>
      </c>
      <c r="P124" s="228">
        <v>2636</v>
      </c>
      <c r="Q124" s="162">
        <v>2783</v>
      </c>
      <c r="R124" s="162">
        <v>2847.1000000000004</v>
      </c>
      <c r="S124" s="162">
        <v>2968.5</v>
      </c>
      <c r="T124" s="162">
        <v>3052.3</v>
      </c>
      <c r="U124" s="228">
        <v>3052.3</v>
      </c>
      <c r="V124" s="162">
        <v>3070.8999999999996</v>
      </c>
      <c r="W124" s="162">
        <v>3027.9</v>
      </c>
      <c r="X124" s="162">
        <v>3690.2</v>
      </c>
      <c r="Y124" s="162">
        <v>4037</v>
      </c>
      <c r="Z124" s="228">
        <v>4037</v>
      </c>
      <c r="AA124" s="162">
        <v>4210.2</v>
      </c>
      <c r="AB124" s="161">
        <v>4177.9000000000005</v>
      </c>
      <c r="AC124" s="161">
        <v>4170.7</v>
      </c>
      <c r="AD124" s="151">
        <v>4420</v>
      </c>
      <c r="AE124" s="228">
        <v>4420</v>
      </c>
      <c r="AF124" s="151">
        <v>4240</v>
      </c>
      <c r="AG124" s="151">
        <v>4320</v>
      </c>
      <c r="AH124" s="151">
        <v>4410</v>
      </c>
      <c r="AI124" s="151">
        <v>4320</v>
      </c>
      <c r="AJ124" s="228">
        <v>4320</v>
      </c>
      <c r="AK124" s="151">
        <v>4250</v>
      </c>
      <c r="AL124" s="151">
        <v>3820</v>
      </c>
      <c r="AM124" s="151">
        <v>3840</v>
      </c>
      <c r="AN124" s="49">
        <v>3920</v>
      </c>
      <c r="AO124" s="228">
        <v>3920</v>
      </c>
      <c r="AP124" s="49">
        <v>3970</v>
      </c>
      <c r="AQ124" s="49">
        <v>3900</v>
      </c>
      <c r="AR124" s="49">
        <v>4080</v>
      </c>
      <c r="AS124" s="49">
        <v>4130</v>
      </c>
      <c r="AT124" s="228">
        <v>4130</v>
      </c>
      <c r="AU124" s="49">
        <v>10</v>
      </c>
      <c r="AV124" s="49">
        <v>0</v>
      </c>
      <c r="AW124" s="49">
        <v>0</v>
      </c>
      <c r="AX124" s="49">
        <v>0</v>
      </c>
      <c r="AY124" s="228">
        <f t="shared" si="116"/>
        <v>0</v>
      </c>
      <c r="AZ124" s="49">
        <v>0</v>
      </c>
      <c r="BA124" s="49">
        <v>0</v>
      </c>
      <c r="BB124" s="49">
        <v>0</v>
      </c>
      <c r="BC124" s="49">
        <v>0</v>
      </c>
      <c r="BD124" s="228">
        <f t="shared" si="117"/>
        <v>0</v>
      </c>
      <c r="BE124" s="49">
        <v>0</v>
      </c>
      <c r="BF124" s="49">
        <v>0</v>
      </c>
      <c r="BG124" s="49">
        <v>0</v>
      </c>
      <c r="BH124" s="49">
        <v>0</v>
      </c>
      <c r="BI124" s="228">
        <f t="shared" si="118"/>
        <v>0</v>
      </c>
      <c r="BJ124" s="49">
        <v>0</v>
      </c>
      <c r="BK124" s="49">
        <v>0</v>
      </c>
      <c r="BL124" s="49">
        <v>0</v>
      </c>
      <c r="BM124" s="49">
        <v>0</v>
      </c>
      <c r="BN124" s="228">
        <f t="shared" si="119"/>
        <v>0</v>
      </c>
      <c r="BO124" s="49">
        <v>0</v>
      </c>
      <c r="BP124" s="49">
        <v>0</v>
      </c>
      <c r="BQ124" s="49">
        <v>0</v>
      </c>
      <c r="BR124" s="49">
        <v>0</v>
      </c>
      <c r="BS124" s="228">
        <f t="shared" si="120"/>
        <v>0</v>
      </c>
      <c r="BT124" s="49">
        <v>0</v>
      </c>
      <c r="BU124" s="49">
        <v>0</v>
      </c>
    </row>
    <row r="125" spans="1:73" ht="12.75">
      <c r="A125" s="153" t="s">
        <v>186</v>
      </c>
      <c r="B125" s="130"/>
      <c r="C125" s="130"/>
      <c r="D125" s="130"/>
      <c r="E125" s="130"/>
      <c r="F125" s="131">
        <v>10917.7</v>
      </c>
      <c r="G125" s="130">
        <v>11684.1</v>
      </c>
      <c r="H125" s="130">
        <v>11374.4</v>
      </c>
      <c r="I125" s="130">
        <v>11357.8</v>
      </c>
      <c r="J125" s="130">
        <v>13046.099999999999</v>
      </c>
      <c r="K125" s="131">
        <v>13046.099999999999</v>
      </c>
      <c r="L125" s="130">
        <v>13948</v>
      </c>
      <c r="M125" s="130">
        <v>13280</v>
      </c>
      <c r="N125" s="130">
        <v>14551</v>
      </c>
      <c r="O125" s="130">
        <v>15774</v>
      </c>
      <c r="P125" s="131">
        <v>15774</v>
      </c>
      <c r="Q125" s="155">
        <v>14484</v>
      </c>
      <c r="R125" s="155">
        <v>15453.099999999999</v>
      </c>
      <c r="S125" s="155">
        <v>16613.7</v>
      </c>
      <c r="T125" s="155">
        <v>18117.099999999999</v>
      </c>
      <c r="U125" s="131">
        <v>18117.099999999999</v>
      </c>
      <c r="V125" s="230">
        <v>17734.999999999996</v>
      </c>
      <c r="W125" s="230">
        <v>20560.8</v>
      </c>
      <c r="X125" s="230">
        <v>18135.400000000001</v>
      </c>
      <c r="Y125" s="230">
        <v>18919</v>
      </c>
      <c r="Z125" s="131">
        <v>20250</v>
      </c>
      <c r="AA125" s="230">
        <v>20025.400000000001</v>
      </c>
      <c r="AB125" s="328">
        <v>20654.900000000001</v>
      </c>
      <c r="AC125" s="328">
        <v>21208.9</v>
      </c>
      <c r="AD125" s="328">
        <v>21000</v>
      </c>
      <c r="AE125" s="131">
        <v>21000</v>
      </c>
      <c r="AF125" s="328">
        <v>21480</v>
      </c>
      <c r="AG125" s="328">
        <v>22230</v>
      </c>
      <c r="AH125" s="328">
        <v>21390</v>
      </c>
      <c r="AI125" s="328">
        <v>21600</v>
      </c>
      <c r="AJ125" s="131">
        <f>SUM(AJ117:AJ124)</f>
        <v>21600</v>
      </c>
      <c r="AK125" s="328">
        <v>21300</v>
      </c>
      <c r="AL125" s="328">
        <v>22260</v>
      </c>
      <c r="AM125" s="328">
        <v>22540</v>
      </c>
      <c r="AN125" s="341">
        <v>29380</v>
      </c>
      <c r="AO125" s="131">
        <v>29380</v>
      </c>
      <c r="AP125" s="341">
        <v>27220</v>
      </c>
      <c r="AQ125" s="341">
        <v>28440</v>
      </c>
      <c r="AR125" s="341">
        <f>SUM(AR117:AR124)</f>
        <v>28250</v>
      </c>
      <c r="AS125" s="341">
        <v>29600</v>
      </c>
      <c r="AT125" s="131">
        <v>29600</v>
      </c>
      <c r="AU125" s="341">
        <v>78850</v>
      </c>
      <c r="AV125" s="341">
        <f t="shared" ref="AV125:BB125" si="121">SUM(AV117:AV124)</f>
        <v>79360</v>
      </c>
      <c r="AW125" s="341">
        <f t="shared" si="121"/>
        <v>83400</v>
      </c>
      <c r="AX125" s="341">
        <f t="shared" si="121"/>
        <v>90900</v>
      </c>
      <c r="AY125" s="131">
        <f t="shared" si="121"/>
        <v>90900</v>
      </c>
      <c r="AZ125" s="341">
        <f t="shared" si="121"/>
        <v>90150</v>
      </c>
      <c r="BA125" s="341">
        <f t="shared" si="121"/>
        <v>86940</v>
      </c>
      <c r="BB125" s="341">
        <f t="shared" si="121"/>
        <v>86670</v>
      </c>
      <c r="BC125" s="341">
        <f t="shared" ref="BC125:BI125" si="122">SUM(BC117:BC124)</f>
        <v>94960</v>
      </c>
      <c r="BD125" s="131">
        <f t="shared" si="122"/>
        <v>94960</v>
      </c>
      <c r="BE125" s="341">
        <f t="shared" si="122"/>
        <v>97040</v>
      </c>
      <c r="BF125" s="341">
        <f t="shared" si="122"/>
        <v>95790</v>
      </c>
      <c r="BG125" s="341">
        <f t="shared" si="122"/>
        <v>98490</v>
      </c>
      <c r="BH125" s="341">
        <f t="shared" si="122"/>
        <v>93170</v>
      </c>
      <c r="BI125" s="131">
        <f t="shared" si="122"/>
        <v>93170</v>
      </c>
      <c r="BJ125" s="341">
        <f t="shared" ref="BJ125" si="123">SUM(BJ117:BJ124)</f>
        <v>93060</v>
      </c>
      <c r="BK125" s="341">
        <f t="shared" ref="BK125" si="124">SUM(BK117:BK124)</f>
        <v>90730</v>
      </c>
      <c r="BL125" s="341">
        <f t="shared" ref="BL125" si="125">SUM(BL117:BL124)</f>
        <v>92170</v>
      </c>
      <c r="BM125" s="341">
        <f t="shared" ref="BM125:BN125" si="126">SUM(BM117:BM124)</f>
        <v>88870</v>
      </c>
      <c r="BN125" s="131">
        <f t="shared" si="126"/>
        <v>88870</v>
      </c>
      <c r="BO125" s="341">
        <f t="shared" ref="BO125" si="127">SUM(BO117:BO124)</f>
        <v>85850</v>
      </c>
      <c r="BP125" s="341">
        <f t="shared" ref="BP125" si="128">SUM(BP117:BP124)</f>
        <v>86240</v>
      </c>
      <c r="BQ125" s="341">
        <f t="shared" ref="BQ125" si="129">SUM(BQ117:BQ124)</f>
        <v>86500</v>
      </c>
      <c r="BR125" s="341">
        <f t="shared" ref="BR125:BS125" si="130">SUM(BR117:BR124)</f>
        <v>90260</v>
      </c>
      <c r="BS125" s="131">
        <f t="shared" si="130"/>
        <v>90260</v>
      </c>
      <c r="BT125" s="341">
        <f t="shared" ref="BT125" si="131">SUM(BT117:BT124)</f>
        <v>97390</v>
      </c>
      <c r="BU125" s="341">
        <f t="shared" ref="BU125" si="132">SUM(BU117:BU124)</f>
        <v>102590</v>
      </c>
    </row>
    <row r="126" spans="1:73" ht="12.75">
      <c r="A126" s="256"/>
      <c r="B126" s="49"/>
      <c r="C126" s="49"/>
      <c r="D126" s="49"/>
      <c r="E126" s="49"/>
      <c r="F126" s="113"/>
      <c r="G126" s="49"/>
      <c r="H126" s="49"/>
      <c r="I126" s="49"/>
      <c r="J126" s="49"/>
      <c r="K126" s="113"/>
      <c r="L126" s="49"/>
      <c r="N126" s="49"/>
      <c r="O126" s="49"/>
      <c r="P126" s="113"/>
      <c r="U126" s="113"/>
      <c r="Y126" s="307"/>
      <c r="Z126" s="113"/>
      <c r="AA126" s="230"/>
      <c r="AB126" s="328"/>
      <c r="AC126" s="328"/>
      <c r="AD126" s="328"/>
      <c r="AE126" s="113"/>
      <c r="AF126" s="328"/>
      <c r="AG126" s="328"/>
      <c r="AH126" s="328"/>
      <c r="AI126" s="328"/>
      <c r="AJ126" s="113"/>
      <c r="AK126" s="328"/>
      <c r="AL126" s="328"/>
      <c r="AM126" s="328"/>
      <c r="AN126" s="328"/>
      <c r="AO126" s="113"/>
      <c r="AP126" s="328"/>
      <c r="AQ126" s="328"/>
      <c r="AR126" s="328"/>
      <c r="AS126" s="328"/>
      <c r="AT126" s="113"/>
      <c r="AU126" s="328"/>
      <c r="AV126" s="328"/>
      <c r="AW126" s="328"/>
      <c r="AX126" s="328"/>
      <c r="AY126" s="113"/>
      <c r="AZ126" s="328"/>
      <c r="BA126" s="328"/>
      <c r="BB126" s="328"/>
      <c r="BC126" s="328"/>
      <c r="BD126" s="113"/>
      <c r="BE126" s="328"/>
      <c r="BF126" s="328"/>
      <c r="BG126" s="328"/>
      <c r="BH126" s="328"/>
      <c r="BI126" s="113"/>
      <c r="BJ126" s="328"/>
      <c r="BK126" s="328"/>
      <c r="BL126" s="328"/>
      <c r="BM126" s="328"/>
      <c r="BN126" s="113"/>
      <c r="BO126" s="328"/>
      <c r="BP126" s="328"/>
      <c r="BQ126" s="328"/>
      <c r="BR126" s="328"/>
      <c r="BS126" s="113"/>
      <c r="BT126" s="328"/>
      <c r="BU126" s="328"/>
    </row>
    <row r="127" spans="1:73" ht="12.75">
      <c r="A127" s="153" t="s">
        <v>141</v>
      </c>
      <c r="B127" s="51"/>
      <c r="C127" s="51"/>
      <c r="D127" s="51"/>
      <c r="E127" s="51"/>
      <c r="F127" s="102">
        <v>68897.5</v>
      </c>
      <c r="G127" s="51">
        <v>73649.599999999991</v>
      </c>
      <c r="H127" s="51">
        <v>86971.799999999988</v>
      </c>
      <c r="I127" s="51">
        <v>87202.799999999988</v>
      </c>
      <c r="J127" s="51">
        <v>79900.100000000006</v>
      </c>
      <c r="K127" s="102">
        <v>79900.100000000006</v>
      </c>
      <c r="L127" s="51">
        <v>132972</v>
      </c>
      <c r="M127" s="51">
        <v>93316</v>
      </c>
      <c r="N127" s="51">
        <v>99853</v>
      </c>
      <c r="O127" s="51">
        <v>103503</v>
      </c>
      <c r="P127" s="102">
        <v>103503</v>
      </c>
      <c r="Q127" s="153">
        <v>147540</v>
      </c>
      <c r="R127" s="153">
        <v>125873.69999999997</v>
      </c>
      <c r="S127" s="153">
        <v>123450.5</v>
      </c>
      <c r="T127" s="153">
        <v>128868.70000000003</v>
      </c>
      <c r="U127" s="102">
        <v>128868.70000000003</v>
      </c>
      <c r="V127" s="153">
        <v>182224.89999999997</v>
      </c>
      <c r="W127" s="153">
        <v>146150.6</v>
      </c>
      <c r="X127" s="153">
        <v>149031.79999999999</v>
      </c>
      <c r="Y127" s="153">
        <v>165634</v>
      </c>
      <c r="Z127" s="102">
        <v>166966</v>
      </c>
      <c r="AA127" s="153">
        <v>210981.9</v>
      </c>
      <c r="AB127" s="332">
        <v>153147.69999999998</v>
      </c>
      <c r="AC127" s="332">
        <v>159542.20000000001</v>
      </c>
      <c r="AD127" s="332">
        <v>176690</v>
      </c>
      <c r="AE127" s="102">
        <v>176690</v>
      </c>
      <c r="AF127" s="332">
        <v>181610</v>
      </c>
      <c r="AG127" s="332">
        <v>164930</v>
      </c>
      <c r="AH127" s="332">
        <v>163990</v>
      </c>
      <c r="AI127" s="332">
        <v>166720</v>
      </c>
      <c r="AJ127" s="102">
        <v>166720</v>
      </c>
      <c r="AK127" s="332">
        <v>172630</v>
      </c>
      <c r="AL127" s="332">
        <v>185490</v>
      </c>
      <c r="AM127" s="332">
        <v>184200</v>
      </c>
      <c r="AN127" s="332">
        <v>207660</v>
      </c>
      <c r="AO127" s="102">
        <v>207660</v>
      </c>
      <c r="AP127" s="332">
        <v>234670</v>
      </c>
      <c r="AQ127" s="332">
        <v>253910</v>
      </c>
      <c r="AR127" s="332">
        <f>AR125+AR114</f>
        <v>239770</v>
      </c>
      <c r="AS127" s="332">
        <v>250440</v>
      </c>
      <c r="AT127" s="102">
        <v>250440</v>
      </c>
      <c r="AU127" s="332">
        <v>322880</v>
      </c>
      <c r="AV127" s="332">
        <f t="shared" ref="AV127:BC127" si="133">AV125+AV114</f>
        <v>317760</v>
      </c>
      <c r="AW127" s="332">
        <f t="shared" si="133"/>
        <v>332760</v>
      </c>
      <c r="AX127" s="332">
        <f t="shared" si="133"/>
        <v>361500</v>
      </c>
      <c r="AY127" s="102">
        <f t="shared" si="133"/>
        <v>361500</v>
      </c>
      <c r="AZ127" s="332">
        <f t="shared" si="133"/>
        <v>363720</v>
      </c>
      <c r="BA127" s="332">
        <f t="shared" si="133"/>
        <v>376230</v>
      </c>
      <c r="BB127" s="332">
        <f t="shared" si="133"/>
        <v>613870</v>
      </c>
      <c r="BC127" s="332">
        <f t="shared" si="133"/>
        <v>436510</v>
      </c>
      <c r="BD127" s="102">
        <f>BD125+BD114</f>
        <v>436510</v>
      </c>
      <c r="BE127" s="332">
        <f>BE125+BE114</f>
        <v>453270</v>
      </c>
      <c r="BF127" s="332">
        <f>BF125+BF114</f>
        <v>446440</v>
      </c>
      <c r="BG127" s="332">
        <f>BG125+BG114</f>
        <v>456200</v>
      </c>
      <c r="BH127" s="332">
        <f t="shared" ref="BH127" si="134">BH125+BH114</f>
        <v>516680</v>
      </c>
      <c r="BI127" s="102">
        <f>BI125+BI114</f>
        <v>516680</v>
      </c>
      <c r="BJ127" s="332">
        <f t="shared" ref="BJ127:BM127" si="135">BJ125+BJ114</f>
        <v>500290</v>
      </c>
      <c r="BK127" s="332">
        <f t="shared" si="135"/>
        <v>500610</v>
      </c>
      <c r="BL127" s="332">
        <f t="shared" si="135"/>
        <v>517290</v>
      </c>
      <c r="BM127" s="332">
        <f t="shared" si="135"/>
        <v>524450</v>
      </c>
      <c r="BN127" s="102">
        <f t="shared" ref="BN127:BU127" si="136">BN125+BN114</f>
        <v>524450</v>
      </c>
      <c r="BO127" s="332">
        <f t="shared" si="136"/>
        <v>604100</v>
      </c>
      <c r="BP127" s="332">
        <f t="shared" si="136"/>
        <v>535280</v>
      </c>
      <c r="BQ127" s="332">
        <f t="shared" si="136"/>
        <v>535320</v>
      </c>
      <c r="BR127" s="332">
        <f t="shared" si="136"/>
        <v>551300</v>
      </c>
      <c r="BS127" s="102">
        <f t="shared" si="136"/>
        <v>551300</v>
      </c>
      <c r="BT127" s="332">
        <f t="shared" si="136"/>
        <v>567340</v>
      </c>
      <c r="BU127" s="332">
        <f t="shared" si="136"/>
        <v>587410</v>
      </c>
    </row>
    <row r="128" spans="1:73" ht="12.75">
      <c r="B128" s="49"/>
      <c r="C128" s="49"/>
      <c r="D128" s="49"/>
      <c r="E128" s="49"/>
      <c r="F128" s="113"/>
      <c r="G128" s="49"/>
      <c r="H128" s="49"/>
      <c r="I128" s="49"/>
      <c r="J128" s="49"/>
      <c r="K128" s="113"/>
      <c r="L128" s="49"/>
      <c r="N128" s="49"/>
      <c r="O128" s="49"/>
      <c r="P128" s="113"/>
      <c r="U128" s="113"/>
      <c r="Y128" s="307"/>
      <c r="Z128" s="113"/>
      <c r="AA128" s="230"/>
      <c r="AB128" s="328"/>
      <c r="AC128" s="328"/>
      <c r="AD128" s="328"/>
      <c r="AE128" s="113"/>
      <c r="AF128" s="328"/>
      <c r="AG128" s="328"/>
      <c r="AH128" s="328"/>
      <c r="AI128" s="328"/>
      <c r="AJ128" s="113"/>
      <c r="AK128" s="328"/>
      <c r="AL128" s="328"/>
      <c r="AM128" s="328"/>
      <c r="AN128" s="328"/>
      <c r="AO128" s="113"/>
      <c r="AP128" s="328"/>
      <c r="AQ128" s="328"/>
      <c r="AR128" s="328"/>
      <c r="AS128" s="328"/>
      <c r="AT128" s="113"/>
      <c r="AU128" s="328"/>
      <c r="AV128" s="328"/>
      <c r="AW128" s="328"/>
      <c r="AX128" s="328"/>
      <c r="AY128" s="113"/>
      <c r="AZ128" s="328"/>
      <c r="BA128" s="328"/>
      <c r="BB128" s="328"/>
      <c r="BC128" s="328"/>
      <c r="BD128" s="113"/>
      <c r="BE128" s="328"/>
      <c r="BF128" s="328"/>
      <c r="BG128" s="328"/>
      <c r="BH128" s="328"/>
      <c r="BI128" s="113"/>
      <c r="BJ128" s="328"/>
      <c r="BK128" s="328"/>
      <c r="BL128" s="328"/>
      <c r="BM128" s="328"/>
      <c r="BN128" s="113"/>
      <c r="BO128" s="328"/>
      <c r="BP128" s="328"/>
      <c r="BQ128" s="328"/>
      <c r="BR128" s="328"/>
      <c r="BS128" s="113"/>
      <c r="BT128" s="328"/>
      <c r="BU128" s="328"/>
    </row>
    <row r="129" spans="1:73" ht="12.75">
      <c r="A129" s="264" t="s">
        <v>142</v>
      </c>
      <c r="B129" s="49"/>
      <c r="C129" s="49"/>
      <c r="D129" s="49"/>
      <c r="E129" s="49"/>
      <c r="F129" s="113"/>
      <c r="G129" s="49"/>
      <c r="H129" s="49"/>
      <c r="I129" s="49"/>
      <c r="J129" s="49"/>
      <c r="K129" s="113"/>
      <c r="L129" s="49"/>
      <c r="N129" s="49"/>
      <c r="O129" s="49"/>
      <c r="P129" s="113"/>
      <c r="U129" s="113"/>
      <c r="Y129" s="307"/>
      <c r="Z129" s="113"/>
      <c r="AA129" s="230"/>
      <c r="AB129" s="328"/>
      <c r="AC129" s="328"/>
      <c r="AD129" s="328"/>
      <c r="AE129" s="113"/>
      <c r="AF129" s="328"/>
      <c r="AG129" s="328"/>
      <c r="AH129" s="328"/>
      <c r="AI129" s="328"/>
      <c r="AJ129" s="113"/>
      <c r="AK129" s="328"/>
      <c r="AL129" s="328"/>
      <c r="AM129" s="328"/>
      <c r="AN129" s="328"/>
      <c r="AO129" s="113"/>
      <c r="AP129" s="328"/>
      <c r="AQ129" s="328"/>
      <c r="AR129" s="328"/>
      <c r="AS129" s="328"/>
      <c r="AT129" s="113"/>
      <c r="AU129" s="328"/>
      <c r="AV129" s="328"/>
      <c r="AW129" s="328"/>
      <c r="AX129" s="328"/>
      <c r="AY129" s="113"/>
      <c r="AZ129" s="328"/>
      <c r="BA129" s="328"/>
      <c r="BB129" s="328"/>
      <c r="BC129" s="328"/>
      <c r="BD129" s="113"/>
      <c r="BE129" s="328"/>
      <c r="BF129" s="328"/>
      <c r="BG129" s="328"/>
      <c r="BH129" s="328"/>
      <c r="BI129" s="113"/>
      <c r="BJ129" s="328"/>
      <c r="BK129" s="328"/>
      <c r="BL129" s="328"/>
      <c r="BM129" s="328"/>
      <c r="BN129" s="113"/>
      <c r="BO129" s="328"/>
      <c r="BP129" s="328"/>
      <c r="BQ129" s="328"/>
      <c r="BR129" s="328"/>
      <c r="BS129" s="113"/>
      <c r="BT129" s="328"/>
      <c r="BU129" s="328"/>
    </row>
    <row r="130" spans="1:73" ht="12.75">
      <c r="A130" s="251" t="s">
        <v>143</v>
      </c>
      <c r="B130" s="49"/>
      <c r="C130" s="49"/>
      <c r="D130" s="49"/>
      <c r="E130" s="49"/>
      <c r="F130" s="113">
        <v>1957.2</v>
      </c>
      <c r="G130" s="49">
        <v>1957.2</v>
      </c>
      <c r="H130" s="49">
        <v>1957.2</v>
      </c>
      <c r="I130" s="49">
        <v>1957.2</v>
      </c>
      <c r="J130" s="49">
        <v>1957.2</v>
      </c>
      <c r="K130" s="113">
        <v>1957.2</v>
      </c>
      <c r="L130" s="49">
        <v>1957</v>
      </c>
      <c r="M130" s="49">
        <v>1957</v>
      </c>
      <c r="N130" s="49">
        <v>1957</v>
      </c>
      <c r="O130" s="49">
        <v>1957</v>
      </c>
      <c r="P130" s="113">
        <v>1957.2</v>
      </c>
      <c r="Q130" s="49">
        <v>1957</v>
      </c>
      <c r="R130" s="49">
        <v>1958.7</v>
      </c>
      <c r="S130" s="49">
        <v>1958.7</v>
      </c>
      <c r="T130" s="49">
        <v>1958.7</v>
      </c>
      <c r="U130" s="113">
        <v>1958.7</v>
      </c>
      <c r="V130" s="49">
        <v>1958.7</v>
      </c>
      <c r="W130" s="49">
        <v>1958.7</v>
      </c>
      <c r="X130" s="49">
        <v>1958.7</v>
      </c>
      <c r="Y130" s="49">
        <v>1959</v>
      </c>
      <c r="Z130" s="113">
        <v>1959</v>
      </c>
      <c r="AA130" s="49">
        <v>1958.7</v>
      </c>
      <c r="AB130" s="49">
        <v>1970.3999999999999</v>
      </c>
      <c r="AC130" s="49">
        <v>1970.3999999999999</v>
      </c>
      <c r="AD130" s="49">
        <v>1970</v>
      </c>
      <c r="AE130" s="113">
        <v>1970</v>
      </c>
      <c r="AF130" s="49">
        <v>1970</v>
      </c>
      <c r="AG130" s="49">
        <v>1970</v>
      </c>
      <c r="AH130" s="49">
        <v>1970</v>
      </c>
      <c r="AI130" s="49">
        <v>1970</v>
      </c>
      <c r="AJ130" s="113">
        <v>1970</v>
      </c>
      <c r="AK130" s="49">
        <v>1910</v>
      </c>
      <c r="AL130" s="49">
        <v>1910</v>
      </c>
      <c r="AM130" s="49">
        <v>1910</v>
      </c>
      <c r="AN130" s="49">
        <v>1910</v>
      </c>
      <c r="AO130" s="113">
        <v>1910</v>
      </c>
      <c r="AP130" s="49">
        <v>3830</v>
      </c>
      <c r="AQ130" s="49">
        <v>3750</v>
      </c>
      <c r="AR130" s="49">
        <v>3750</v>
      </c>
      <c r="AS130" s="49">
        <v>3750</v>
      </c>
      <c r="AT130" s="113">
        <v>3750</v>
      </c>
      <c r="AU130" s="49">
        <v>3750</v>
      </c>
      <c r="AV130" s="49">
        <v>3750</v>
      </c>
      <c r="AW130" s="49">
        <v>3750</v>
      </c>
      <c r="AX130" s="49">
        <v>3750</v>
      </c>
      <c r="AY130" s="113">
        <f>AX130</f>
        <v>3750</v>
      </c>
      <c r="AZ130" s="49">
        <v>3750</v>
      </c>
      <c r="BA130" s="49">
        <v>3750</v>
      </c>
      <c r="BB130" s="49">
        <v>3750</v>
      </c>
      <c r="BC130" s="49">
        <v>3700</v>
      </c>
      <c r="BD130" s="113">
        <f>BC130</f>
        <v>3700</v>
      </c>
      <c r="BE130" s="49">
        <v>3700</v>
      </c>
      <c r="BF130" s="49">
        <v>3700</v>
      </c>
      <c r="BG130" s="49">
        <v>3700</v>
      </c>
      <c r="BH130" s="49">
        <v>3660</v>
      </c>
      <c r="BI130" s="113">
        <f>BH130</f>
        <v>3660</v>
      </c>
      <c r="BJ130" s="49">
        <v>3660</v>
      </c>
      <c r="BK130" s="49">
        <v>3660</v>
      </c>
      <c r="BL130" s="49">
        <v>3660</v>
      </c>
      <c r="BM130" s="49">
        <v>3660</v>
      </c>
      <c r="BN130" s="113">
        <f t="shared" ref="BN130:BN133" si="137">BM130</f>
        <v>3660</v>
      </c>
      <c r="BO130" s="49">
        <v>3660</v>
      </c>
      <c r="BP130" s="49">
        <v>3660</v>
      </c>
      <c r="BQ130" s="49">
        <v>3620</v>
      </c>
      <c r="BR130" s="49">
        <v>3620</v>
      </c>
      <c r="BS130" s="113">
        <f t="shared" ref="BS130:BS133" si="138">BR130</f>
        <v>3620</v>
      </c>
      <c r="BT130" s="49">
        <v>3620</v>
      </c>
      <c r="BU130" s="49">
        <v>3620</v>
      </c>
    </row>
    <row r="131" spans="1:73" ht="12.75">
      <c r="A131" s="251" t="s">
        <v>187</v>
      </c>
      <c r="B131" s="49"/>
      <c r="C131" s="49"/>
      <c r="D131" s="49"/>
      <c r="E131" s="49"/>
      <c r="F131" s="113">
        <v>19199</v>
      </c>
      <c r="G131" s="49">
        <v>19191.599999999999</v>
      </c>
      <c r="H131" s="49">
        <v>18198.5</v>
      </c>
      <c r="I131" s="49">
        <v>18186.8</v>
      </c>
      <c r="J131" s="49">
        <v>19198.900000000001</v>
      </c>
      <c r="K131" s="113">
        <v>19198.900000000001</v>
      </c>
      <c r="L131" s="49">
        <v>19199</v>
      </c>
      <c r="M131" s="49">
        <v>19199</v>
      </c>
      <c r="N131" s="49">
        <v>19199</v>
      </c>
      <c r="O131" s="49">
        <v>19199</v>
      </c>
      <c r="P131" s="113">
        <v>19199</v>
      </c>
      <c r="Q131" s="49">
        <v>19199</v>
      </c>
      <c r="R131" s="49">
        <v>19202.900000000001</v>
      </c>
      <c r="S131" s="49">
        <v>19202.900000000001</v>
      </c>
      <c r="T131" s="49">
        <v>19202.900000000001</v>
      </c>
      <c r="U131" s="113">
        <v>19202.900000000001</v>
      </c>
      <c r="V131" s="49">
        <v>19202.900000000001</v>
      </c>
      <c r="W131" s="49">
        <v>19202.900000000001</v>
      </c>
      <c r="X131" s="49">
        <v>19202.900000000001</v>
      </c>
      <c r="Y131" s="49">
        <v>19203</v>
      </c>
      <c r="Z131" s="113">
        <v>19203</v>
      </c>
      <c r="AA131" s="49">
        <v>19202.900000000001</v>
      </c>
      <c r="AB131" s="49">
        <v>50818.5</v>
      </c>
      <c r="AC131" s="49">
        <v>50818.5</v>
      </c>
      <c r="AD131" s="49">
        <v>50820</v>
      </c>
      <c r="AE131" s="113">
        <v>50820</v>
      </c>
      <c r="AF131" s="49">
        <v>50820</v>
      </c>
      <c r="AG131" s="49">
        <v>50820</v>
      </c>
      <c r="AH131" s="49">
        <v>50820</v>
      </c>
      <c r="AI131" s="49">
        <v>50820</v>
      </c>
      <c r="AJ131" s="113">
        <v>50820</v>
      </c>
      <c r="AK131" s="49">
        <v>0</v>
      </c>
      <c r="AL131" s="49">
        <v>0</v>
      </c>
      <c r="AM131" s="49">
        <v>0</v>
      </c>
      <c r="AN131" s="49">
        <v>0</v>
      </c>
      <c r="AO131" s="113">
        <v>0</v>
      </c>
      <c r="AP131" s="49">
        <v>0</v>
      </c>
      <c r="AQ131" s="49">
        <v>0</v>
      </c>
      <c r="AR131" s="49">
        <v>0</v>
      </c>
      <c r="AS131" s="49">
        <v>0</v>
      </c>
      <c r="AT131" s="113">
        <v>0</v>
      </c>
      <c r="AU131" s="49">
        <v>0</v>
      </c>
      <c r="AV131" s="49">
        <v>0</v>
      </c>
      <c r="AW131" s="49">
        <v>0</v>
      </c>
      <c r="AX131" s="49">
        <v>0</v>
      </c>
      <c r="AY131" s="113">
        <f>AX131</f>
        <v>0</v>
      </c>
      <c r="AZ131" s="49">
        <v>0</v>
      </c>
      <c r="BA131" s="49">
        <v>0</v>
      </c>
      <c r="BB131" s="49">
        <v>0</v>
      </c>
      <c r="BC131" s="49">
        <v>0</v>
      </c>
      <c r="BD131" s="113">
        <f>BC131</f>
        <v>0</v>
      </c>
      <c r="BE131" s="49">
        <v>0</v>
      </c>
      <c r="BF131" s="49">
        <v>0</v>
      </c>
      <c r="BG131" s="49">
        <v>0</v>
      </c>
      <c r="BH131" s="49">
        <v>0</v>
      </c>
      <c r="BI131" s="113">
        <f>BH131</f>
        <v>0</v>
      </c>
      <c r="BJ131" s="49">
        <v>0</v>
      </c>
      <c r="BK131" s="49">
        <v>0</v>
      </c>
      <c r="BL131" s="49">
        <v>0</v>
      </c>
      <c r="BM131" s="49">
        <v>0</v>
      </c>
      <c r="BN131" s="113">
        <f t="shared" si="137"/>
        <v>0</v>
      </c>
      <c r="BO131" s="49">
        <v>0</v>
      </c>
      <c r="BP131" s="49">
        <v>0</v>
      </c>
      <c r="BQ131" s="49">
        <v>0</v>
      </c>
      <c r="BR131" s="49">
        <v>0</v>
      </c>
      <c r="BS131" s="113">
        <f t="shared" si="138"/>
        <v>0</v>
      </c>
      <c r="BT131" s="49">
        <v>0</v>
      </c>
      <c r="BU131" s="49">
        <v>0</v>
      </c>
    </row>
    <row r="132" spans="1:73" ht="12.75">
      <c r="A132" s="251" t="s">
        <v>188</v>
      </c>
      <c r="B132" s="49"/>
      <c r="C132" s="49"/>
      <c r="D132" s="49"/>
      <c r="E132" s="49"/>
      <c r="F132" s="113">
        <v>1413</v>
      </c>
      <c r="G132" s="226">
        <v>2062.6</v>
      </c>
      <c r="H132" s="226">
        <v>-551.70000000000005</v>
      </c>
      <c r="I132" s="226">
        <v>-591.5</v>
      </c>
      <c r="J132" s="226">
        <v>5358.3</v>
      </c>
      <c r="K132" s="113">
        <v>5358.3</v>
      </c>
      <c r="L132" s="226">
        <v>5939.4</v>
      </c>
      <c r="M132" s="226">
        <v>7208.1</v>
      </c>
      <c r="N132" s="226">
        <v>7815.5</v>
      </c>
      <c r="O132" s="226">
        <v>9085.7000000000007</v>
      </c>
      <c r="P132" s="113">
        <v>9085.7000000000007</v>
      </c>
      <c r="Q132" s="226">
        <v>10057.200000000001</v>
      </c>
      <c r="R132" s="226">
        <v>14456.9</v>
      </c>
      <c r="S132" s="226">
        <v>16251</v>
      </c>
      <c r="T132" s="49">
        <v>14759.1</v>
      </c>
      <c r="U132" s="113">
        <v>14759.1</v>
      </c>
      <c r="V132" s="49">
        <v>14181.3</v>
      </c>
      <c r="W132" s="49">
        <v>13617.1</v>
      </c>
      <c r="X132" s="49">
        <v>13800</v>
      </c>
      <c r="Y132" s="49">
        <v>10824</v>
      </c>
      <c r="Z132" s="113">
        <v>10824</v>
      </c>
      <c r="AA132" s="49">
        <v>11160.8</v>
      </c>
      <c r="AB132" s="49">
        <v>12033.599999999999</v>
      </c>
      <c r="AC132" s="49">
        <v>12410.5</v>
      </c>
      <c r="AD132" s="49">
        <v>14140</v>
      </c>
      <c r="AE132" s="113">
        <v>14140</v>
      </c>
      <c r="AF132" s="49">
        <v>16190</v>
      </c>
      <c r="AG132" s="49">
        <v>18430</v>
      </c>
      <c r="AH132" s="49">
        <v>19690</v>
      </c>
      <c r="AI132" s="49">
        <v>15490</v>
      </c>
      <c r="AJ132" s="113">
        <v>15490</v>
      </c>
      <c r="AK132" s="49">
        <v>19440</v>
      </c>
      <c r="AL132" s="49">
        <v>22650</v>
      </c>
      <c r="AM132" s="49">
        <v>22130</v>
      </c>
      <c r="AN132" s="49">
        <v>27960</v>
      </c>
      <c r="AO132" s="113">
        <v>27960</v>
      </c>
      <c r="AP132" s="49">
        <v>24810</v>
      </c>
      <c r="AQ132" s="49">
        <v>29680</v>
      </c>
      <c r="AR132" s="49">
        <v>34730</v>
      </c>
      <c r="AS132" s="49">
        <v>25660</v>
      </c>
      <c r="AT132" s="113">
        <v>25660</v>
      </c>
      <c r="AU132" s="49">
        <v>31260</v>
      </c>
      <c r="AV132" s="49">
        <v>33060</v>
      </c>
      <c r="AW132" s="49">
        <v>34570</v>
      </c>
      <c r="AX132" s="49">
        <v>39330</v>
      </c>
      <c r="AY132" s="113">
        <f>AX132</f>
        <v>39330</v>
      </c>
      <c r="AZ132" s="49">
        <v>54280</v>
      </c>
      <c r="BA132" s="49">
        <v>58030</v>
      </c>
      <c r="BB132" s="49">
        <v>58720</v>
      </c>
      <c r="BC132" s="49">
        <v>54400</v>
      </c>
      <c r="BD132" s="113">
        <f>BC132</f>
        <v>54400</v>
      </c>
      <c r="BE132" s="49">
        <v>64800</v>
      </c>
      <c r="BF132" s="49">
        <v>73220</v>
      </c>
      <c r="BG132" s="49">
        <v>85740</v>
      </c>
      <c r="BH132" s="49">
        <v>98440</v>
      </c>
      <c r="BI132" s="113">
        <f>BH132</f>
        <v>98440</v>
      </c>
      <c r="BJ132" s="49">
        <v>99300</v>
      </c>
      <c r="BK132" s="49">
        <v>104420</v>
      </c>
      <c r="BL132" s="49">
        <v>121480</v>
      </c>
      <c r="BM132" s="49">
        <v>145820</v>
      </c>
      <c r="BN132" s="113">
        <f t="shared" si="137"/>
        <v>145820</v>
      </c>
      <c r="BO132" s="49">
        <v>158910</v>
      </c>
      <c r="BP132" s="49">
        <v>168980</v>
      </c>
      <c r="BQ132" s="49">
        <v>187100</v>
      </c>
      <c r="BR132" s="49">
        <v>193240</v>
      </c>
      <c r="BS132" s="113">
        <f t="shared" si="138"/>
        <v>193240</v>
      </c>
      <c r="BT132" s="49">
        <v>164400</v>
      </c>
      <c r="BU132" s="49">
        <v>143490</v>
      </c>
    </row>
    <row r="133" spans="1:73" ht="12.75">
      <c r="A133" s="251" t="s">
        <v>145</v>
      </c>
      <c r="B133" s="49"/>
      <c r="C133" s="49"/>
      <c r="D133" s="49"/>
      <c r="E133" s="49"/>
      <c r="F133" s="113">
        <v>231696</v>
      </c>
      <c r="G133" s="226">
        <v>255319.8</v>
      </c>
      <c r="H133" s="226">
        <v>254737.7</v>
      </c>
      <c r="I133" s="226">
        <v>276789.09999999998</v>
      </c>
      <c r="J133" s="226">
        <v>298932.7</v>
      </c>
      <c r="K133" s="113">
        <v>298932.7</v>
      </c>
      <c r="L133" s="226">
        <v>296615.09999999998</v>
      </c>
      <c r="M133" s="226">
        <v>322136.59999999998</v>
      </c>
      <c r="N133" s="226">
        <v>351423.6</v>
      </c>
      <c r="O133" s="226">
        <v>379239.1</v>
      </c>
      <c r="P133" s="113">
        <v>379239.1</v>
      </c>
      <c r="Q133" s="227">
        <v>389102.4</v>
      </c>
      <c r="R133" s="227">
        <v>427984.8</v>
      </c>
      <c r="S133" s="227">
        <v>471979.6</v>
      </c>
      <c r="T133" s="151">
        <v>517433.9</v>
      </c>
      <c r="U133" s="113">
        <v>517433.9</v>
      </c>
      <c r="V133" s="151">
        <v>522212.5</v>
      </c>
      <c r="W133" s="151">
        <v>472373.6</v>
      </c>
      <c r="X133" s="151">
        <v>516772.8</v>
      </c>
      <c r="Y133" s="151">
        <v>542782</v>
      </c>
      <c r="Z133" s="113">
        <v>542782</v>
      </c>
      <c r="AA133" s="151">
        <v>543367.69999999995</v>
      </c>
      <c r="AB133" s="151">
        <v>566235.89999999991</v>
      </c>
      <c r="AC133" s="151">
        <v>614076.29999999993</v>
      </c>
      <c r="AD133" s="151">
        <v>664960</v>
      </c>
      <c r="AE133" s="113">
        <v>664960</v>
      </c>
      <c r="AF133" s="151">
        <v>663850</v>
      </c>
      <c r="AG133" s="151">
        <v>713730</v>
      </c>
      <c r="AH133" s="151">
        <v>765990</v>
      </c>
      <c r="AI133" s="151">
        <v>814870</v>
      </c>
      <c r="AJ133" s="113">
        <v>814870</v>
      </c>
      <c r="AK133" s="151">
        <v>701930</v>
      </c>
      <c r="AL133" s="151">
        <v>747060</v>
      </c>
      <c r="AM133" s="49">
        <v>791810</v>
      </c>
      <c r="AN133" s="151">
        <v>842540</v>
      </c>
      <c r="AO133" s="113">
        <v>842540</v>
      </c>
      <c r="AP133" s="151">
        <v>849400</v>
      </c>
      <c r="AQ133" s="151">
        <v>749210</v>
      </c>
      <c r="AR133" s="151">
        <v>814730</v>
      </c>
      <c r="AS133" s="151">
        <v>886150</v>
      </c>
      <c r="AT133" s="113">
        <v>886150</v>
      </c>
      <c r="AU133" s="151">
        <v>879320</v>
      </c>
      <c r="AV133" s="151">
        <v>934580</v>
      </c>
      <c r="AW133" s="151">
        <v>813610</v>
      </c>
      <c r="AX133" s="151">
        <v>819320</v>
      </c>
      <c r="AY133" s="113">
        <f>AX133</f>
        <v>819320</v>
      </c>
      <c r="AZ133" s="151">
        <v>859670</v>
      </c>
      <c r="BA133" s="151">
        <v>910760</v>
      </c>
      <c r="BB133" s="151">
        <v>758920</v>
      </c>
      <c r="BC133" s="151">
        <v>827450</v>
      </c>
      <c r="BD133" s="113">
        <f>BC133</f>
        <v>827450</v>
      </c>
      <c r="BE133" s="151">
        <v>853370</v>
      </c>
      <c r="BF133" s="151">
        <v>913850</v>
      </c>
      <c r="BG133" s="151">
        <v>970770</v>
      </c>
      <c r="BH133" s="151">
        <v>810490</v>
      </c>
      <c r="BI133" s="113">
        <f>BH133</f>
        <v>810490</v>
      </c>
      <c r="BJ133" s="151">
        <v>816860</v>
      </c>
      <c r="BK133" s="151">
        <v>887570</v>
      </c>
      <c r="BL133" s="151">
        <v>957300</v>
      </c>
      <c r="BM133" s="151">
        <v>775940</v>
      </c>
      <c r="BN133" s="113">
        <f t="shared" si="137"/>
        <v>775940</v>
      </c>
      <c r="BO133" s="151">
        <v>787010</v>
      </c>
      <c r="BP133" s="151">
        <v>855330</v>
      </c>
      <c r="BQ133" s="151">
        <v>711000</v>
      </c>
      <c r="BR133" s="151">
        <v>729260</v>
      </c>
      <c r="BS133" s="113">
        <f t="shared" si="138"/>
        <v>729260</v>
      </c>
      <c r="BT133" s="151">
        <v>775380</v>
      </c>
      <c r="BU133" s="151">
        <v>889130</v>
      </c>
    </row>
    <row r="134" spans="1:73" ht="12.75">
      <c r="A134" s="153" t="s">
        <v>189</v>
      </c>
      <c r="B134" s="130"/>
      <c r="C134" s="130"/>
      <c r="D134" s="130"/>
      <c r="E134" s="130"/>
      <c r="F134" s="131">
        <v>254265.2</v>
      </c>
      <c r="G134" s="130">
        <v>278531.20000000001</v>
      </c>
      <c r="H134" s="130">
        <v>274341.7</v>
      </c>
      <c r="I134" s="130">
        <v>296341.59999999998</v>
      </c>
      <c r="J134" s="130">
        <v>325447.10000000003</v>
      </c>
      <c r="K134" s="131">
        <v>325447.10000000003</v>
      </c>
      <c r="L134" s="130">
        <v>323711</v>
      </c>
      <c r="M134" s="130">
        <v>350501</v>
      </c>
      <c r="N134" s="130">
        <v>380395.21870018943</v>
      </c>
      <c r="O134" s="130">
        <v>409480.93754765764</v>
      </c>
      <c r="P134" s="131">
        <v>409480.93754765764</v>
      </c>
      <c r="Q134" s="155">
        <v>420316</v>
      </c>
      <c r="R134" s="155">
        <v>463602.3000000001</v>
      </c>
      <c r="S134" s="155">
        <v>509392.2</v>
      </c>
      <c r="T134" s="155">
        <v>553354.60000000009</v>
      </c>
      <c r="U134" s="131">
        <v>553354.60000000009</v>
      </c>
      <c r="V134" s="235">
        <v>557555.4</v>
      </c>
      <c r="W134" s="235">
        <v>507152.3</v>
      </c>
      <c r="X134" s="235">
        <v>551734.4</v>
      </c>
      <c r="Y134" s="235">
        <v>574767</v>
      </c>
      <c r="Z134" s="131">
        <v>574767</v>
      </c>
      <c r="AA134" s="235">
        <v>575690.1</v>
      </c>
      <c r="AB134" s="130">
        <v>631058.39999999991</v>
      </c>
      <c r="AC134" s="130">
        <v>679275.7</v>
      </c>
      <c r="AD134" s="130">
        <v>731890</v>
      </c>
      <c r="AE134" s="131">
        <v>731890</v>
      </c>
      <c r="AF134" s="130">
        <v>732830</v>
      </c>
      <c r="AG134" s="130">
        <v>784950</v>
      </c>
      <c r="AH134" s="130">
        <v>838470</v>
      </c>
      <c r="AI134" s="130">
        <v>883150</v>
      </c>
      <c r="AJ134" s="131">
        <v>883150</v>
      </c>
      <c r="AK134" s="130">
        <v>723280</v>
      </c>
      <c r="AL134" s="130">
        <v>771620</v>
      </c>
      <c r="AM134" s="130">
        <v>815850</v>
      </c>
      <c r="AN134" s="130">
        <v>872410</v>
      </c>
      <c r="AO134" s="131">
        <v>872410</v>
      </c>
      <c r="AP134" s="130">
        <v>878040</v>
      </c>
      <c r="AQ134" s="130">
        <v>782640</v>
      </c>
      <c r="AR134" s="130">
        <f>SUM(AR130:AR133)</f>
        <v>853210</v>
      </c>
      <c r="AS134" s="130">
        <v>915560</v>
      </c>
      <c r="AT134" s="131">
        <v>915560</v>
      </c>
      <c r="AU134" s="130">
        <v>914330</v>
      </c>
      <c r="AV134" s="130">
        <f t="shared" ref="AV134:BB134" si="139">SUM(AV130:AV133)</f>
        <v>971390</v>
      </c>
      <c r="AW134" s="130">
        <f t="shared" si="139"/>
        <v>851930</v>
      </c>
      <c r="AX134" s="130">
        <f t="shared" si="139"/>
        <v>862400</v>
      </c>
      <c r="AY134" s="131">
        <f t="shared" si="139"/>
        <v>862400</v>
      </c>
      <c r="AZ134" s="130">
        <f t="shared" si="139"/>
        <v>917700</v>
      </c>
      <c r="BA134" s="130">
        <f t="shared" si="139"/>
        <v>972540</v>
      </c>
      <c r="BB134" s="130">
        <f t="shared" si="139"/>
        <v>821390</v>
      </c>
      <c r="BC134" s="130">
        <f t="shared" ref="BC134:BJ134" si="140">SUM(BC130:BC133)</f>
        <v>885550</v>
      </c>
      <c r="BD134" s="131">
        <f t="shared" si="140"/>
        <v>885550</v>
      </c>
      <c r="BE134" s="130">
        <f t="shared" si="140"/>
        <v>921870</v>
      </c>
      <c r="BF134" s="130">
        <f t="shared" si="140"/>
        <v>990770</v>
      </c>
      <c r="BG134" s="130">
        <f t="shared" si="140"/>
        <v>1060210</v>
      </c>
      <c r="BH134" s="130">
        <f t="shared" si="140"/>
        <v>912590</v>
      </c>
      <c r="BI134" s="131">
        <f t="shared" si="140"/>
        <v>912590</v>
      </c>
      <c r="BJ134" s="130">
        <f t="shared" si="140"/>
        <v>919820</v>
      </c>
      <c r="BK134" s="130">
        <f t="shared" ref="BK134" si="141">SUM(BK130:BK133)</f>
        <v>995650</v>
      </c>
      <c r="BL134" s="130">
        <f t="shared" ref="BL134" si="142">SUM(BL130:BL133)</f>
        <v>1082440</v>
      </c>
      <c r="BM134" s="130">
        <f t="shared" ref="BM134:BN134" si="143">SUM(BM130:BM133)</f>
        <v>925420</v>
      </c>
      <c r="BN134" s="131">
        <f t="shared" si="143"/>
        <v>925420</v>
      </c>
      <c r="BO134" s="130">
        <f t="shared" ref="BO134" si="144">SUM(BO130:BO133)</f>
        <v>949580</v>
      </c>
      <c r="BP134" s="130">
        <f t="shared" ref="BP134" si="145">SUM(BP130:BP133)</f>
        <v>1027970</v>
      </c>
      <c r="BQ134" s="130">
        <f t="shared" ref="BQ134" si="146">SUM(BQ130:BQ133)</f>
        <v>901720</v>
      </c>
      <c r="BR134" s="130">
        <f t="shared" ref="BR134:BS134" si="147">SUM(BR130:BR133)</f>
        <v>926120</v>
      </c>
      <c r="BS134" s="131">
        <f t="shared" si="147"/>
        <v>926120</v>
      </c>
      <c r="BT134" s="130">
        <f t="shared" ref="BT134" si="148">SUM(BT130:BT133)</f>
        <v>943400</v>
      </c>
      <c r="BU134" s="130">
        <f t="shared" ref="BU134" si="149">SUM(BU130:BU133)</f>
        <v>1036240</v>
      </c>
    </row>
    <row r="135" spans="1:73" ht="12.75">
      <c r="B135" s="49"/>
      <c r="C135" s="49"/>
      <c r="D135" s="49"/>
      <c r="E135" s="49"/>
      <c r="F135" s="113"/>
      <c r="G135" s="49"/>
      <c r="H135" s="49"/>
      <c r="I135" s="49"/>
      <c r="J135" s="49"/>
      <c r="K135" s="113"/>
      <c r="L135" s="49"/>
      <c r="N135" s="49"/>
      <c r="O135" s="49"/>
      <c r="P135" s="113"/>
      <c r="U135" s="113"/>
      <c r="Y135" s="307"/>
      <c r="Z135" s="113"/>
      <c r="AA135" s="230"/>
      <c r="AB135" s="330"/>
      <c r="AC135" s="330"/>
      <c r="AD135" s="330"/>
      <c r="AE135" s="113"/>
      <c r="AF135" s="330"/>
      <c r="AG135" s="330"/>
      <c r="AH135" s="330"/>
      <c r="AI135" s="330"/>
      <c r="AJ135" s="113"/>
      <c r="AK135" s="330"/>
      <c r="AL135" s="330"/>
      <c r="AM135" s="330"/>
      <c r="AN135" s="330"/>
      <c r="AO135" s="113"/>
      <c r="AP135" s="330"/>
      <c r="AQ135" s="330"/>
      <c r="AR135" s="330"/>
      <c r="AS135" s="330"/>
      <c r="AT135" s="113"/>
      <c r="AU135" s="330"/>
      <c r="AV135" s="330"/>
      <c r="AW135" s="330"/>
      <c r="AX135" s="330"/>
      <c r="AY135" s="113"/>
      <c r="AZ135" s="330"/>
      <c r="BA135" s="330"/>
      <c r="BB135" s="330"/>
      <c r="BC135" s="330"/>
      <c r="BD135" s="113"/>
      <c r="BE135" s="330"/>
      <c r="BF135" s="330"/>
      <c r="BG135" s="330"/>
      <c r="BH135" s="330"/>
      <c r="BI135" s="113"/>
      <c r="BJ135" s="330"/>
      <c r="BK135" s="330"/>
      <c r="BL135" s="330"/>
      <c r="BM135" s="330"/>
      <c r="BN135" s="113"/>
      <c r="BO135" s="330"/>
      <c r="BP135" s="330"/>
      <c r="BQ135" s="330"/>
      <c r="BR135" s="330"/>
      <c r="BS135" s="113"/>
      <c r="BT135" s="330"/>
      <c r="BU135" s="330"/>
    </row>
    <row r="136" spans="1:73" ht="12.75">
      <c r="A136" s="265" t="s">
        <v>148</v>
      </c>
      <c r="B136" s="49"/>
      <c r="C136" s="49"/>
      <c r="D136" s="49"/>
      <c r="E136" s="49"/>
      <c r="F136" s="113">
        <v>3146.6</v>
      </c>
      <c r="G136" s="49">
        <v>3273.7</v>
      </c>
      <c r="H136" s="49">
        <v>4581.3</v>
      </c>
      <c r="I136" s="49">
        <v>4892.5</v>
      </c>
      <c r="J136" s="49">
        <v>5275.3</v>
      </c>
      <c r="K136" s="113">
        <v>5275.3</v>
      </c>
      <c r="L136" s="49">
        <v>5506</v>
      </c>
      <c r="M136" s="49">
        <v>5780</v>
      </c>
      <c r="N136" s="49">
        <v>6210</v>
      </c>
      <c r="O136" s="49">
        <v>6561</v>
      </c>
      <c r="P136" s="113">
        <v>6561</v>
      </c>
      <c r="Q136" s="49">
        <v>7176</v>
      </c>
      <c r="R136" s="49">
        <v>6121.2</v>
      </c>
      <c r="S136" s="49">
        <v>6418.8</v>
      </c>
      <c r="T136" s="49">
        <v>6902</v>
      </c>
      <c r="U136" s="113">
        <v>6902</v>
      </c>
      <c r="V136" s="49">
        <v>6922.2000000000007</v>
      </c>
      <c r="W136" s="49">
        <v>8308.7000000000007</v>
      </c>
      <c r="X136" s="49">
        <v>8701.4</v>
      </c>
      <c r="Y136" s="49">
        <v>9136</v>
      </c>
      <c r="Z136" s="113">
        <v>9136</v>
      </c>
      <c r="AA136" s="49">
        <v>9729.7999999999993</v>
      </c>
      <c r="AB136" s="49">
        <v>2722.7999999999997</v>
      </c>
      <c r="AC136" s="49">
        <v>2833.1</v>
      </c>
      <c r="AD136" s="49">
        <v>3540</v>
      </c>
      <c r="AE136" s="113">
        <v>3540</v>
      </c>
      <c r="AF136" s="49">
        <v>3450</v>
      </c>
      <c r="AG136" s="49">
        <v>3550</v>
      </c>
      <c r="AH136" s="49">
        <v>3530</v>
      </c>
      <c r="AI136" s="49">
        <v>3660</v>
      </c>
      <c r="AJ136" s="113">
        <v>3660</v>
      </c>
      <c r="AK136" s="49">
        <v>3440</v>
      </c>
      <c r="AL136" s="49">
        <v>3580</v>
      </c>
      <c r="AM136" s="49">
        <v>3660</v>
      </c>
      <c r="AN136" s="49">
        <v>4020</v>
      </c>
      <c r="AO136" s="113">
        <v>4020</v>
      </c>
      <c r="AP136" s="49">
        <v>3830</v>
      </c>
      <c r="AQ136" s="49">
        <v>4210</v>
      </c>
      <c r="AR136" s="49">
        <v>4310</v>
      </c>
      <c r="AS136" s="49">
        <v>4530</v>
      </c>
      <c r="AT136" s="113">
        <v>4530</v>
      </c>
      <c r="AU136" s="49">
        <v>5040</v>
      </c>
      <c r="AV136" s="49">
        <v>5270</v>
      </c>
      <c r="AW136" s="49">
        <v>5540</v>
      </c>
      <c r="AX136" s="49">
        <v>6230</v>
      </c>
      <c r="AY136" s="113">
        <f>AX136</f>
        <v>6230</v>
      </c>
      <c r="AZ136" s="49">
        <v>6330</v>
      </c>
      <c r="BA136" s="49">
        <v>6380</v>
      </c>
      <c r="BB136" s="49">
        <v>6710</v>
      </c>
      <c r="BC136" s="49">
        <v>6750</v>
      </c>
      <c r="BD136" s="113">
        <f>BC136</f>
        <v>6750</v>
      </c>
      <c r="BE136" s="49">
        <v>6680</v>
      </c>
      <c r="BF136" s="49">
        <v>6690</v>
      </c>
      <c r="BG136" s="49">
        <v>6920</v>
      </c>
      <c r="BH136" s="49">
        <v>7070</v>
      </c>
      <c r="BI136" s="113">
        <v>7070</v>
      </c>
      <c r="BJ136" s="49">
        <v>6570</v>
      </c>
      <c r="BK136" s="49">
        <v>6580</v>
      </c>
      <c r="BL136" s="49">
        <v>7500</v>
      </c>
      <c r="BM136" s="49">
        <v>7820</v>
      </c>
      <c r="BN136" s="113">
        <f t="shared" ref="BN136" si="150">BM136</f>
        <v>7820</v>
      </c>
      <c r="BO136" s="49">
        <v>7270</v>
      </c>
      <c r="BP136" s="49">
        <v>7310</v>
      </c>
      <c r="BQ136" s="49">
        <v>7980</v>
      </c>
      <c r="BR136" s="49">
        <v>8300</v>
      </c>
      <c r="BS136" s="113">
        <f t="shared" ref="BS136" si="151">BR136</f>
        <v>8300</v>
      </c>
      <c r="BT136" s="49">
        <v>7970</v>
      </c>
      <c r="BU136" s="49">
        <v>8880</v>
      </c>
    </row>
    <row r="137" spans="1:73" ht="12.75">
      <c r="B137" s="49"/>
      <c r="C137" s="49"/>
      <c r="D137" s="49"/>
      <c r="E137" s="49"/>
      <c r="F137" s="113"/>
      <c r="G137" s="49"/>
      <c r="H137" s="49"/>
      <c r="I137" s="49"/>
      <c r="J137" s="49"/>
      <c r="K137" s="113"/>
      <c r="L137" s="49"/>
      <c r="N137" s="49"/>
      <c r="O137" s="49"/>
      <c r="P137" s="113"/>
      <c r="U137" s="113"/>
      <c r="Y137" s="230"/>
      <c r="Z137" s="113"/>
      <c r="AA137" s="230"/>
      <c r="AB137" s="328"/>
      <c r="AC137" s="328"/>
      <c r="AD137" s="328"/>
      <c r="AE137" s="113"/>
      <c r="AF137" s="328"/>
      <c r="AG137" s="328"/>
      <c r="AH137" s="328"/>
      <c r="AI137" s="328"/>
      <c r="AJ137" s="113"/>
      <c r="AK137" s="328"/>
      <c r="AL137" s="328"/>
      <c r="AM137" s="328"/>
      <c r="AN137" s="328"/>
      <c r="AO137" s="113"/>
      <c r="AP137" s="328"/>
      <c r="AQ137" s="328"/>
      <c r="AR137" s="328"/>
      <c r="AS137" s="328"/>
      <c r="AT137" s="113"/>
      <c r="AU137" s="328"/>
      <c r="AV137" s="328"/>
      <c r="AW137" s="328"/>
      <c r="AX137" s="328"/>
      <c r="AY137" s="113"/>
      <c r="AZ137" s="328"/>
      <c r="BA137" s="328"/>
      <c r="BB137" s="328"/>
      <c r="BC137" s="328"/>
      <c r="BD137" s="113"/>
      <c r="BE137" s="328"/>
      <c r="BF137" s="328"/>
      <c r="BG137" s="328"/>
      <c r="BH137" s="328"/>
      <c r="BI137" s="113"/>
      <c r="BJ137" s="328"/>
      <c r="BK137" s="328"/>
      <c r="BL137" s="328"/>
      <c r="BM137" s="328"/>
      <c r="BN137" s="113"/>
      <c r="BO137" s="328"/>
      <c r="BP137" s="328"/>
      <c r="BQ137" s="328"/>
      <c r="BR137" s="328"/>
      <c r="BS137" s="113"/>
      <c r="BT137" s="328"/>
      <c r="BU137" s="328"/>
    </row>
    <row r="138" spans="1:73" ht="12.75">
      <c r="B138" s="49"/>
      <c r="C138" s="49"/>
      <c r="D138" s="49"/>
      <c r="E138" s="49"/>
      <c r="F138" s="113"/>
      <c r="G138" s="49"/>
      <c r="H138" s="49"/>
      <c r="I138" s="49"/>
      <c r="J138" s="49"/>
      <c r="K138" s="113"/>
      <c r="L138" s="49"/>
      <c r="N138" s="49"/>
      <c r="O138" s="49"/>
      <c r="P138" s="113"/>
      <c r="U138" s="113"/>
      <c r="Y138" s="230"/>
      <c r="Z138" s="113"/>
      <c r="AA138" s="230"/>
      <c r="AB138" s="328"/>
      <c r="AC138" s="328"/>
      <c r="AD138" s="328"/>
      <c r="AE138" s="113"/>
      <c r="AF138" s="328"/>
      <c r="AG138" s="328"/>
      <c r="AH138" s="328"/>
      <c r="AI138" s="328"/>
      <c r="AJ138" s="113"/>
      <c r="AK138" s="328"/>
      <c r="AL138" s="328"/>
      <c r="AM138" s="328"/>
      <c r="AN138" s="328"/>
      <c r="AO138" s="113"/>
      <c r="AP138" s="328"/>
      <c r="AQ138" s="328"/>
      <c r="AR138" s="328"/>
      <c r="AS138" s="328"/>
      <c r="AT138" s="113"/>
      <c r="AU138" s="328"/>
      <c r="AV138" s="328"/>
      <c r="AW138" s="328"/>
      <c r="AX138" s="328"/>
      <c r="AY138" s="113"/>
      <c r="AZ138" s="328"/>
      <c r="BA138" s="328"/>
      <c r="BB138" s="328"/>
      <c r="BC138" s="328"/>
      <c r="BD138" s="113"/>
      <c r="BE138" s="328"/>
      <c r="BF138" s="328"/>
      <c r="BG138" s="328"/>
      <c r="BH138" s="328"/>
      <c r="BI138" s="113"/>
      <c r="BJ138" s="328"/>
      <c r="BK138" s="328"/>
      <c r="BL138" s="328"/>
      <c r="BM138" s="328"/>
      <c r="BN138" s="113"/>
      <c r="BO138" s="328"/>
      <c r="BP138" s="328"/>
      <c r="BQ138" s="328"/>
      <c r="BR138" s="328"/>
      <c r="BS138" s="113"/>
      <c r="BT138" s="328"/>
      <c r="BU138" s="328"/>
    </row>
    <row r="139" spans="1:73" ht="13.5" thickBot="1">
      <c r="A139" s="266" t="s">
        <v>149</v>
      </c>
      <c r="B139" s="124"/>
      <c r="C139" s="124"/>
      <c r="D139" s="124"/>
      <c r="E139" s="124"/>
      <c r="F139" s="125">
        <v>326309.30000000005</v>
      </c>
      <c r="G139" s="124">
        <v>355454.5</v>
      </c>
      <c r="H139" s="124">
        <v>365894.8</v>
      </c>
      <c r="I139" s="124">
        <v>388436.9</v>
      </c>
      <c r="J139" s="124">
        <v>410623</v>
      </c>
      <c r="K139" s="125">
        <v>410623</v>
      </c>
      <c r="L139" s="124">
        <v>462189</v>
      </c>
      <c r="M139" s="124">
        <v>449597</v>
      </c>
      <c r="N139" s="124">
        <v>486458.2</v>
      </c>
      <c r="O139" s="124">
        <v>519545.1</v>
      </c>
      <c r="P139" s="125">
        <v>519545.1</v>
      </c>
      <c r="Q139" s="152">
        <v>575033</v>
      </c>
      <c r="R139" s="152">
        <v>595597.19999999995</v>
      </c>
      <c r="S139" s="152">
        <v>639261.5</v>
      </c>
      <c r="T139" s="152">
        <v>689125.3</v>
      </c>
      <c r="U139" s="125">
        <v>689125.3</v>
      </c>
      <c r="V139" s="152">
        <v>746702.5</v>
      </c>
      <c r="W139" s="152">
        <v>661611.6</v>
      </c>
      <c r="X139" s="152">
        <v>709467.6</v>
      </c>
      <c r="Y139" s="152">
        <v>749537</v>
      </c>
      <c r="Z139" s="125">
        <v>750868</v>
      </c>
      <c r="AA139" s="152">
        <v>796401.8</v>
      </c>
      <c r="AB139" s="327">
        <v>786928.89999999991</v>
      </c>
      <c r="AC139" s="327">
        <v>841650.99999999988</v>
      </c>
      <c r="AD139" s="327">
        <v>912120</v>
      </c>
      <c r="AE139" s="125">
        <v>912120</v>
      </c>
      <c r="AF139" s="327">
        <v>917890</v>
      </c>
      <c r="AG139" s="327">
        <v>953430</v>
      </c>
      <c r="AH139" s="327">
        <v>1005990</v>
      </c>
      <c r="AI139" s="327">
        <v>1053530</v>
      </c>
      <c r="AJ139" s="125">
        <f>AJ134+AJ136+AJ127</f>
        <v>1053530</v>
      </c>
      <c r="AK139" s="327">
        <v>899350</v>
      </c>
      <c r="AL139" s="327">
        <v>960690</v>
      </c>
      <c r="AM139" s="327">
        <v>1003710</v>
      </c>
      <c r="AN139" s="327">
        <v>1084090</v>
      </c>
      <c r="AO139" s="125">
        <v>1084090</v>
      </c>
      <c r="AP139" s="327">
        <v>1116540</v>
      </c>
      <c r="AQ139" s="327">
        <v>1040760</v>
      </c>
      <c r="AR139" s="327">
        <f>AR134+AR136+AR127</f>
        <v>1097290</v>
      </c>
      <c r="AS139" s="327">
        <v>1170530</v>
      </c>
      <c r="AT139" s="125">
        <v>1170530</v>
      </c>
      <c r="AU139" s="327">
        <v>1242250</v>
      </c>
      <c r="AV139" s="327">
        <f t="shared" ref="AV139:BC139" si="152">AV134+AV136+AV127</f>
        <v>1294420</v>
      </c>
      <c r="AW139" s="327">
        <f t="shared" si="152"/>
        <v>1190230</v>
      </c>
      <c r="AX139" s="327">
        <f t="shared" si="152"/>
        <v>1230130</v>
      </c>
      <c r="AY139" s="125">
        <f t="shared" si="152"/>
        <v>1230130</v>
      </c>
      <c r="AZ139" s="327">
        <f t="shared" si="152"/>
        <v>1287750</v>
      </c>
      <c r="BA139" s="327">
        <f t="shared" si="152"/>
        <v>1355150</v>
      </c>
      <c r="BB139" s="327">
        <f t="shared" si="152"/>
        <v>1441970</v>
      </c>
      <c r="BC139" s="327">
        <f t="shared" si="152"/>
        <v>1328810</v>
      </c>
      <c r="BD139" s="125">
        <f>BD134+BD136+BD127</f>
        <v>1328810</v>
      </c>
      <c r="BE139" s="327">
        <f>BE134+BE136+BE127</f>
        <v>1381820</v>
      </c>
      <c r="BF139" s="327">
        <f>BF134+BF136+BF127</f>
        <v>1443900</v>
      </c>
      <c r="BG139" s="327">
        <f>BG134+BG136+BG127</f>
        <v>1523330</v>
      </c>
      <c r="BH139" s="327">
        <f t="shared" ref="BH139" si="153">BH134+BH136+BH127</f>
        <v>1436340</v>
      </c>
      <c r="BI139" s="125">
        <f>BI134+BI136+BI127</f>
        <v>1436340</v>
      </c>
      <c r="BJ139" s="327">
        <f t="shared" ref="BJ139:BM139" si="154">BJ134+BJ136+BJ127</f>
        <v>1426680</v>
      </c>
      <c r="BK139" s="327">
        <f t="shared" si="154"/>
        <v>1502840</v>
      </c>
      <c r="BL139" s="327">
        <f t="shared" si="154"/>
        <v>1607230</v>
      </c>
      <c r="BM139" s="327">
        <f t="shared" si="154"/>
        <v>1457690</v>
      </c>
      <c r="BN139" s="125">
        <f t="shared" ref="BN139:BU139" si="155">BN134+BN136+BN127</f>
        <v>1457690</v>
      </c>
      <c r="BO139" s="327">
        <f t="shared" si="155"/>
        <v>1560950</v>
      </c>
      <c r="BP139" s="327">
        <f t="shared" si="155"/>
        <v>1570560</v>
      </c>
      <c r="BQ139" s="327">
        <f t="shared" si="155"/>
        <v>1445020</v>
      </c>
      <c r="BR139" s="327">
        <f t="shared" si="155"/>
        <v>1485720</v>
      </c>
      <c r="BS139" s="125">
        <f t="shared" si="155"/>
        <v>1485720</v>
      </c>
      <c r="BT139" s="327">
        <f t="shared" si="155"/>
        <v>1518710</v>
      </c>
      <c r="BU139" s="327">
        <f t="shared" si="155"/>
        <v>1632530</v>
      </c>
    </row>
    <row r="140" spans="1:73" ht="13.5" thickTop="1">
      <c r="B140" s="49"/>
      <c r="C140" s="49"/>
      <c r="D140" s="49"/>
      <c r="E140" s="49"/>
      <c r="F140" s="49"/>
      <c r="G140" s="49"/>
      <c r="H140" s="49"/>
      <c r="I140" s="49"/>
      <c r="J140" s="49"/>
      <c r="K140" s="49"/>
      <c r="L140" s="49"/>
      <c r="N140" s="49"/>
      <c r="O140" s="49"/>
      <c r="P140" s="49"/>
      <c r="U140" s="49"/>
      <c r="Y140" s="34"/>
      <c r="Z140" s="49"/>
      <c r="AA140" s="155"/>
      <c r="AB140" s="157"/>
      <c r="AC140" s="157"/>
      <c r="AD140" s="157"/>
      <c r="AE140" s="49"/>
      <c r="AF140" s="157"/>
      <c r="AG140" s="157"/>
      <c r="AH140" s="157"/>
      <c r="AI140" s="157"/>
      <c r="AJ140" s="49"/>
      <c r="AK140" s="157"/>
      <c r="AL140" s="157"/>
      <c r="AM140" s="157"/>
      <c r="AN140" s="157"/>
      <c r="AO140" s="49"/>
      <c r="AP140" s="157"/>
      <c r="AQ140" s="157"/>
      <c r="AR140" s="157"/>
      <c r="AS140" s="157"/>
      <c r="AT140" s="49"/>
      <c r="AU140" s="157"/>
      <c r="AV140" s="157"/>
      <c r="AW140" s="157"/>
      <c r="AX140" s="157"/>
      <c r="AY140" s="49"/>
      <c r="AZ140" s="157"/>
      <c r="BA140" s="157"/>
      <c r="BB140" s="157"/>
      <c r="BC140" s="157"/>
      <c r="BD140" s="49"/>
      <c r="BE140" s="157"/>
      <c r="BF140" s="157"/>
      <c r="BG140" s="157"/>
      <c r="BH140" s="157"/>
      <c r="BI140" s="49"/>
      <c r="BJ140" s="157"/>
      <c r="BK140" s="157"/>
      <c r="BL140" s="157"/>
      <c r="BM140" s="157"/>
      <c r="BN140" s="49"/>
      <c r="BO140" s="157"/>
      <c r="BP140" s="157"/>
      <c r="BQ140" s="157"/>
      <c r="BR140" s="157"/>
      <c r="BS140" s="49"/>
      <c r="BT140" s="157"/>
      <c r="BU140" s="157"/>
    </row>
    <row r="141" spans="1:73" ht="12.75">
      <c r="B141" s="49"/>
      <c r="C141" s="49"/>
      <c r="D141" s="49"/>
      <c r="E141" s="49"/>
      <c r="F141" s="49"/>
      <c r="G141" s="49"/>
      <c r="H141" s="49"/>
      <c r="I141" s="49"/>
      <c r="J141" s="49"/>
      <c r="K141" s="49"/>
      <c r="L141" s="49"/>
      <c r="N141" s="49"/>
      <c r="O141" s="49"/>
      <c r="P141" s="49"/>
      <c r="U141" s="49"/>
      <c r="Y141" s="34"/>
      <c r="Z141" s="49"/>
      <c r="AB141" s="157"/>
      <c r="AC141" s="157"/>
      <c r="AD141" s="157"/>
      <c r="AE141" s="49"/>
      <c r="AF141" s="157"/>
      <c r="AG141" s="157"/>
      <c r="AH141" s="157"/>
      <c r="AI141" s="157"/>
      <c r="AJ141" s="49"/>
      <c r="AK141" s="157"/>
      <c r="AL141" s="157"/>
      <c r="AM141" s="157"/>
      <c r="AN141" s="157"/>
      <c r="AO141" s="49"/>
      <c r="AP141" s="157"/>
      <c r="AQ141" s="157"/>
      <c r="AR141" s="157"/>
      <c r="AS141" s="157"/>
      <c r="AT141" s="49"/>
      <c r="AU141" s="157"/>
      <c r="AV141" s="157"/>
      <c r="AW141" s="157"/>
      <c r="AX141" s="157"/>
      <c r="AY141" s="49"/>
      <c r="AZ141" s="157"/>
      <c r="BA141" s="157"/>
      <c r="BB141" s="157"/>
      <c r="BC141" s="157"/>
      <c r="BD141" s="49"/>
      <c r="BE141" s="157"/>
      <c r="BF141" s="157"/>
      <c r="BG141" s="157"/>
      <c r="BH141" s="157"/>
      <c r="BI141" s="49"/>
      <c r="BJ141" s="157"/>
      <c r="BK141" s="157"/>
      <c r="BL141" s="157"/>
      <c r="BM141" s="157"/>
      <c r="BN141" s="49"/>
      <c r="BO141" s="157"/>
      <c r="BP141" s="157"/>
      <c r="BQ141" s="157"/>
      <c r="BR141" s="157"/>
      <c r="BS141" s="49"/>
      <c r="BT141" s="157"/>
      <c r="BU141" s="157"/>
    </row>
    <row r="142" spans="1:73">
      <c r="A142" s="295" t="s">
        <v>190</v>
      </c>
      <c r="Y142" s="34"/>
      <c r="AB142" s="157"/>
      <c r="AC142" s="157"/>
      <c r="AD142" s="157"/>
      <c r="AF142" s="157"/>
      <c r="AG142" s="157"/>
      <c r="AH142" s="157"/>
      <c r="AI142" s="157"/>
      <c r="AK142" s="157"/>
      <c r="AL142" s="157"/>
      <c r="AM142" s="157"/>
      <c r="AN142" s="157"/>
      <c r="AP142" s="157"/>
      <c r="AQ142" s="157"/>
      <c r="AR142" s="157"/>
      <c r="AS142" s="157"/>
      <c r="AU142" s="157"/>
      <c r="AV142" s="157"/>
      <c r="AW142" s="157"/>
      <c r="AX142" s="157"/>
      <c r="AZ142" s="157"/>
      <c r="BA142" s="157"/>
      <c r="BB142" s="157"/>
      <c r="BC142" s="157"/>
      <c r="BE142" s="157"/>
      <c r="BF142" s="157"/>
      <c r="BG142" s="157"/>
      <c r="BH142" s="157"/>
      <c r="BJ142" s="157"/>
      <c r="BK142" s="157"/>
      <c r="BL142" s="157"/>
      <c r="BM142" s="157"/>
      <c r="BO142" s="157"/>
      <c r="BP142" s="157"/>
      <c r="BQ142" s="157"/>
      <c r="BR142" s="157"/>
      <c r="BT142" s="157"/>
      <c r="BU142" s="157"/>
    </row>
    <row r="143" spans="1:73">
      <c r="A143" s="308" t="s">
        <v>151</v>
      </c>
      <c r="Y143" s="34"/>
      <c r="AB143" s="157"/>
      <c r="AC143" s="157"/>
      <c r="AD143" s="157"/>
      <c r="AF143" s="157"/>
      <c r="AG143" s="157"/>
      <c r="AH143" s="157"/>
      <c r="AI143" s="157"/>
      <c r="AK143" s="157"/>
      <c r="AL143" s="157"/>
      <c r="AM143" s="157"/>
      <c r="AN143" s="157"/>
      <c r="AP143" s="157"/>
      <c r="AQ143" s="157"/>
      <c r="AR143" s="157"/>
      <c r="AS143" s="157"/>
      <c r="AU143" s="157"/>
      <c r="AV143" s="157"/>
      <c r="AW143" s="157"/>
      <c r="AX143" s="157"/>
      <c r="AZ143" s="157"/>
      <c r="BA143" s="157"/>
      <c r="BB143" s="157"/>
      <c r="BC143" s="157"/>
      <c r="BE143" s="157"/>
      <c r="BF143" s="157"/>
      <c r="BG143" s="157"/>
      <c r="BH143" s="157"/>
      <c r="BJ143" s="157"/>
      <c r="BK143" s="157"/>
      <c r="BL143" s="157"/>
      <c r="BM143" s="157"/>
      <c r="BO143" s="157"/>
      <c r="BP143" s="157"/>
      <c r="BQ143" s="157"/>
      <c r="BR143" s="157"/>
      <c r="BT143" s="157"/>
      <c r="BU143" s="157"/>
    </row>
    <row r="144" spans="1:73">
      <c r="A144" s="308"/>
      <c r="Y144" s="34"/>
      <c r="AB144" s="157"/>
      <c r="AC144" s="157"/>
      <c r="AD144" s="157"/>
      <c r="AF144" s="157"/>
      <c r="AG144" s="157"/>
      <c r="AH144" s="157"/>
      <c r="AI144" s="157"/>
      <c r="AK144" s="157"/>
      <c r="AL144" s="157"/>
      <c r="AM144" s="157"/>
      <c r="AN144" s="157"/>
      <c r="AP144" s="157"/>
      <c r="AQ144" s="157"/>
      <c r="AR144" s="157"/>
      <c r="AS144" s="157"/>
      <c r="AU144" s="157"/>
      <c r="AV144" s="157"/>
      <c r="AW144" s="157"/>
      <c r="AX144" s="157"/>
      <c r="AZ144" s="157"/>
      <c r="BA144" s="157"/>
      <c r="BB144" s="157"/>
      <c r="BC144" s="157"/>
      <c r="BE144" s="157"/>
      <c r="BF144" s="157"/>
      <c r="BG144" s="157"/>
      <c r="BH144" s="157"/>
      <c r="BJ144" s="157"/>
      <c r="BK144" s="157"/>
      <c r="BL144" s="157"/>
      <c r="BM144" s="157"/>
      <c r="BO144" s="157"/>
      <c r="BP144" s="157"/>
      <c r="BQ144" s="157"/>
      <c r="BR144" s="157"/>
      <c r="BT144" s="157"/>
      <c r="BU144" s="157"/>
    </row>
    <row r="145" spans="1:25">
      <c r="A145" s="308" t="s">
        <v>152</v>
      </c>
      <c r="Y145" s="34"/>
    </row>
    <row r="146" spans="1:25">
      <c r="A146" s="308"/>
      <c r="Y146" s="34"/>
    </row>
    <row r="147" spans="1:25">
      <c r="A147" s="308" t="s">
        <v>153</v>
      </c>
      <c r="Y147" s="34"/>
    </row>
    <row r="148" spans="1:25">
      <c r="A148" s="308"/>
      <c r="Y148" s="34"/>
    </row>
    <row r="149" spans="1:25">
      <c r="A149" s="309" t="s">
        <v>191</v>
      </c>
      <c r="Y149" s="34"/>
    </row>
    <row r="150" spans="1:25">
      <c r="Y150" s="34"/>
    </row>
    <row r="151" spans="1:25">
      <c r="A151" s="75" t="s">
        <v>192</v>
      </c>
      <c r="Y151" s="34"/>
    </row>
    <row r="152" spans="1:25">
      <c r="Y152" s="34"/>
    </row>
    <row r="153" spans="1:25">
      <c r="A153" s="75" t="s">
        <v>390</v>
      </c>
      <c r="Y153" s="34"/>
    </row>
    <row r="154" spans="1:25">
      <c r="A154" s="259" t="s">
        <v>97</v>
      </c>
    </row>
    <row r="156" spans="1:25" ht="15.75">
      <c r="A156" s="365"/>
    </row>
  </sheetData>
  <sheetProtection formatCells="0" formatColumns="0" formatRows="0" insertColumns="0" insertRows="0" insertHyperlinks="0" deleteColumns="0" deleteRows="0" sort="0" autoFilter="0" pivotTables="0"/>
  <hyperlinks>
    <hyperlink ref="A154" location="Index!A1" display="Back" xr:uid="{00000000-0004-0000-0200-000000000000}"/>
    <hyperlink ref="A62" location="Index!A1" display="Back" xr:uid="{00000000-0004-0000-0200-000001000000}"/>
  </hyperlinks>
  <pageMargins left="0.7" right="0.7" top="0.75" bottom="0.75" header="0.3" footer="0.3"/>
  <pageSetup paperSize="9" orientation="portrait"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13E-579E-498C-9C66-D51C6EACF84F}">
  <sheetPr codeName="Sheet6">
    <tabColor rgb="FF92D050"/>
    <pageSetUpPr fitToPage="1"/>
  </sheetPr>
  <dimension ref="A1:CU307"/>
  <sheetViews>
    <sheetView workbookViewId="0">
      <pane xSplit="1" ySplit="1" topLeftCell="CP2" activePane="bottomRight" state="frozen"/>
      <selection pane="topRight" activeCell="B1" sqref="B1"/>
      <selection pane="bottomLeft" activeCell="A2" sqref="A2"/>
      <selection pane="bottomRight"/>
    </sheetView>
  </sheetViews>
  <sheetFormatPr defaultColWidth="9.140625" defaultRowHeight="15" outlineLevelRow="1" outlineLevelCol="1"/>
  <cols>
    <col min="1" max="1" width="40.7109375" style="11" customWidth="1"/>
    <col min="2" max="2" width="9.140625" style="7" customWidth="1"/>
    <col min="3" max="6" width="10.7109375" style="11" hidden="1" customWidth="1" outlineLevel="1"/>
    <col min="7" max="7" width="9.140625" style="11" customWidth="1" collapsed="1"/>
    <col min="8" max="11" width="10.7109375" style="11" hidden="1" customWidth="1" outlineLevel="1"/>
    <col min="12" max="12" width="9.140625" style="11" customWidth="1" collapsed="1"/>
    <col min="13" max="16" width="10.7109375" style="11" hidden="1" customWidth="1" outlineLevel="1"/>
    <col min="17" max="17" width="9.140625" style="11" customWidth="1" collapsed="1"/>
    <col min="18" max="21" width="9.140625" style="11" hidden="1" customWidth="1" outlineLevel="1"/>
    <col min="22" max="22" width="9.140625" style="11" customWidth="1" collapsed="1"/>
    <col min="23" max="23" width="10" style="11" hidden="1" customWidth="1" outlineLevel="1"/>
    <col min="24" max="26" width="9.140625" style="11" hidden="1" customWidth="1" outlineLevel="1"/>
    <col min="27" max="27" width="9.140625" style="11" customWidth="1" collapsed="1"/>
    <col min="28" max="31" width="10.7109375" style="11" hidden="1" customWidth="1" outlineLevel="1"/>
    <col min="32" max="32" width="9.140625" style="11" customWidth="1" collapsed="1"/>
    <col min="33" max="36" width="10.7109375" style="11" hidden="1" customWidth="1" outlineLevel="1"/>
    <col min="37" max="37" width="9.140625" style="11" customWidth="1" collapsed="1"/>
    <col min="38" max="39" width="10.7109375" style="11" hidden="1" customWidth="1" outlineLevel="1"/>
    <col min="40" max="41" width="9.140625" style="11" hidden="1" customWidth="1" outlineLevel="1"/>
    <col min="42" max="42" width="9.140625" style="11" customWidth="1" collapsed="1"/>
    <col min="43" max="44" width="11.7109375" style="11" hidden="1" customWidth="1" outlineLevel="1"/>
    <col min="45" max="45" width="12" style="11" hidden="1" customWidth="1" outlineLevel="1"/>
    <col min="46" max="46" width="11.7109375" style="11" hidden="1" customWidth="1" outlineLevel="1"/>
    <col min="47" max="47" width="11.7109375" style="11" customWidth="1" collapsed="1"/>
    <col min="48" max="51" width="11.7109375" style="11" hidden="1" customWidth="1" outlineLevel="1"/>
    <col min="52" max="52" width="11.7109375" style="11" customWidth="1" collapsed="1"/>
    <col min="53" max="54" width="11.7109375" style="11" hidden="1" customWidth="1" outlineLevel="1"/>
    <col min="55" max="55" width="9.140625" style="11" hidden="1" customWidth="1" outlineLevel="1"/>
    <col min="56" max="56" width="9.85546875" style="11" hidden="1" customWidth="1" outlineLevel="1"/>
    <col min="57" max="57" width="11.7109375" style="11" customWidth="1" collapsed="1"/>
    <col min="58" max="61" width="18.7109375" style="11" hidden="1" customWidth="1" outlineLevel="1"/>
    <col min="62" max="62" width="11.7109375" style="11" customWidth="1" collapsed="1"/>
    <col min="63" max="66" width="18.7109375" style="11" hidden="1" customWidth="1" outlineLevel="1"/>
    <col min="67" max="67" width="14.5703125" style="11" customWidth="1" collapsed="1"/>
    <col min="68" max="71" width="14.42578125" style="11" hidden="1" customWidth="1" outlineLevel="1"/>
    <col min="72" max="72" width="14.5703125" style="11" customWidth="1" collapsed="1"/>
    <col min="73" max="76" width="14.42578125" style="11" hidden="1" customWidth="1" outlineLevel="1"/>
    <col min="77" max="77" width="14.5703125" style="11" customWidth="1" collapsed="1"/>
    <col min="78" max="81" width="14.42578125" style="11" hidden="1" customWidth="1" outlineLevel="1"/>
    <col min="82" max="82" width="14.5703125" style="11" customWidth="1" collapsed="1"/>
    <col min="83" max="86" width="14.42578125" style="11" hidden="1" customWidth="1" outlineLevel="1"/>
    <col min="87" max="87" width="14.5703125" style="11" customWidth="1" collapsed="1"/>
    <col min="88" max="91" width="14.42578125" style="11" customWidth="1" outlineLevel="1"/>
    <col min="92" max="92" width="14.5703125" style="11" customWidth="1"/>
    <col min="93" max="96" width="14.42578125" style="11" customWidth="1" outlineLevel="1"/>
    <col min="97" max="97" width="14.5703125" style="11" customWidth="1"/>
    <col min="98" max="99" width="14.42578125" style="11" customWidth="1"/>
  </cols>
  <sheetData>
    <row r="1" spans="1:99">
      <c r="A1" s="144" t="s">
        <v>193</v>
      </c>
      <c r="B1" s="180" t="s">
        <v>194</v>
      </c>
      <c r="C1" s="181" t="s">
        <v>195</v>
      </c>
      <c r="D1" s="181" t="s">
        <v>196</v>
      </c>
      <c r="E1" s="181" t="s">
        <v>197</v>
      </c>
      <c r="F1" s="181" t="s">
        <v>198</v>
      </c>
      <c r="G1" s="181" t="s">
        <v>199</v>
      </c>
      <c r="H1" s="181" t="s">
        <v>200</v>
      </c>
      <c r="I1" s="181" t="s">
        <v>201</v>
      </c>
      <c r="J1" s="181" t="s">
        <v>202</v>
      </c>
      <c r="K1" s="181" t="s">
        <v>203</v>
      </c>
      <c r="L1" s="181" t="s">
        <v>204</v>
      </c>
      <c r="M1" s="181" t="s">
        <v>205</v>
      </c>
      <c r="N1" s="181" t="s">
        <v>206</v>
      </c>
      <c r="O1" s="181" t="s">
        <v>207</v>
      </c>
      <c r="P1" s="181" t="s">
        <v>208</v>
      </c>
      <c r="Q1" s="181" t="s">
        <v>209</v>
      </c>
      <c r="R1" s="181" t="s">
        <v>210</v>
      </c>
      <c r="S1" s="181" t="s">
        <v>211</v>
      </c>
      <c r="T1" s="181" t="s">
        <v>212</v>
      </c>
      <c r="U1" s="181" t="s">
        <v>213</v>
      </c>
      <c r="V1" s="181" t="s">
        <v>214</v>
      </c>
      <c r="W1" s="181" t="s">
        <v>215</v>
      </c>
      <c r="X1" s="181" t="s">
        <v>216</v>
      </c>
      <c r="Y1" s="181" t="s">
        <v>217</v>
      </c>
      <c r="Z1" s="181" t="s">
        <v>218</v>
      </c>
      <c r="AA1" s="181" t="s">
        <v>219</v>
      </c>
      <c r="AB1" s="181" t="s">
        <v>11</v>
      </c>
      <c r="AC1" s="181" t="s">
        <v>12</v>
      </c>
      <c r="AD1" s="181" t="s">
        <v>13</v>
      </c>
      <c r="AE1" s="181" t="s">
        <v>14</v>
      </c>
      <c r="AF1" s="181" t="s">
        <v>15</v>
      </c>
      <c r="AG1" s="181" t="s">
        <v>16</v>
      </c>
      <c r="AH1" s="181" t="s">
        <v>17</v>
      </c>
      <c r="AI1" s="181" t="s">
        <v>18</v>
      </c>
      <c r="AJ1" s="181" t="s">
        <v>19</v>
      </c>
      <c r="AK1" s="181" t="s">
        <v>20</v>
      </c>
      <c r="AL1" s="181" t="s">
        <v>21</v>
      </c>
      <c r="AM1" s="181" t="s">
        <v>22</v>
      </c>
      <c r="AN1" s="181" t="s">
        <v>23</v>
      </c>
      <c r="AO1" s="181" t="s">
        <v>24</v>
      </c>
      <c r="AP1" s="181" t="s">
        <v>25</v>
      </c>
      <c r="AQ1" s="181" t="s">
        <v>26</v>
      </c>
      <c r="AR1" s="181" t="s">
        <v>27</v>
      </c>
      <c r="AS1" s="181" t="s">
        <v>28</v>
      </c>
      <c r="AT1" s="181" t="s">
        <v>29</v>
      </c>
      <c r="AU1" s="181" t="s">
        <v>30</v>
      </c>
      <c r="AV1" s="181" t="s">
        <v>31</v>
      </c>
      <c r="AW1" s="181" t="s">
        <v>32</v>
      </c>
      <c r="AX1" s="181" t="s">
        <v>33</v>
      </c>
      <c r="AY1" s="181" t="s">
        <v>34</v>
      </c>
      <c r="AZ1" s="181" t="s">
        <v>35</v>
      </c>
      <c r="BA1" s="181" t="s">
        <v>36</v>
      </c>
      <c r="BB1" s="181" t="s">
        <v>37</v>
      </c>
      <c r="BC1" s="181" t="s">
        <v>38</v>
      </c>
      <c r="BD1" s="181" t="s">
        <v>39</v>
      </c>
      <c r="BE1" s="181" t="s">
        <v>40</v>
      </c>
      <c r="BF1" s="181" t="s">
        <v>41</v>
      </c>
      <c r="BG1" s="181" t="s">
        <v>42</v>
      </c>
      <c r="BH1" s="181" t="s">
        <v>43</v>
      </c>
      <c r="BI1" s="181" t="s">
        <v>44</v>
      </c>
      <c r="BJ1" s="181" t="s">
        <v>45</v>
      </c>
      <c r="BK1" s="181" t="s">
        <v>46</v>
      </c>
      <c r="BL1" s="181" t="s">
        <v>47</v>
      </c>
      <c r="BM1" s="181" t="s">
        <v>48</v>
      </c>
      <c r="BN1" s="181" t="s">
        <v>49</v>
      </c>
      <c r="BO1" s="181" t="s">
        <v>50</v>
      </c>
      <c r="BP1" s="181" t="s">
        <v>51</v>
      </c>
      <c r="BQ1" s="181" t="s">
        <v>52</v>
      </c>
      <c r="BR1" s="181" t="str">
        <f>'IFRS-PnL,BS-USD'!AR1</f>
        <v>3Q19</v>
      </c>
      <c r="BS1" s="181" t="s">
        <v>54</v>
      </c>
      <c r="BT1" s="181" t="s">
        <v>55</v>
      </c>
      <c r="BU1" s="181" t="s">
        <v>56</v>
      </c>
      <c r="BV1" s="181" t="str">
        <f>'IFRS-PnL,BS-USD'!AV1</f>
        <v>2Q20</v>
      </c>
      <c r="BW1" s="181" t="str">
        <f>'IFRS-PnL,BS-USD'!AW1</f>
        <v>3Q20</v>
      </c>
      <c r="BX1" s="181" t="str">
        <f>'IFRS-PnL,BS-USD'!AX1</f>
        <v>4Q20</v>
      </c>
      <c r="BY1" s="181" t="s">
        <v>60</v>
      </c>
      <c r="BZ1" s="181" t="str">
        <f>'IFRS-PnL,BS-USD'!AZ1</f>
        <v>1Q21</v>
      </c>
      <c r="CA1" s="181" t="str">
        <f>'IFRS-PnL,BS-USD'!BA1</f>
        <v>2Q21</v>
      </c>
      <c r="CB1" s="181" t="str">
        <f>'IFRS-PnL,BS-USD'!BB1</f>
        <v>3Q21</v>
      </c>
      <c r="CC1" s="181" t="str">
        <f>'IFRS-PnL,BS-USD'!BC1</f>
        <v>4Q21</v>
      </c>
      <c r="CD1" s="181" t="str">
        <f>'IFRS-PnL,BS-USD'!BD1</f>
        <v>FY21</v>
      </c>
      <c r="CE1" s="181" t="str">
        <f>'IFRS-PnL,BS-USD'!BE1</f>
        <v>1Q22</v>
      </c>
      <c r="CF1" s="181" t="str">
        <f>'IFRS-PnL,BS-USD'!BF1</f>
        <v>2Q22</v>
      </c>
      <c r="CG1" s="181" t="str">
        <f>'IFRS-PnL,BS-USD'!BG1</f>
        <v>3Q22</v>
      </c>
      <c r="CH1" s="369" t="str">
        <f>'IFRS-PnL,BS-USD'!BH1</f>
        <v>4Q22</v>
      </c>
      <c r="CI1" s="181" t="str">
        <f>'IFRS-PnL,BS-USD'!BI1</f>
        <v>FY22</v>
      </c>
      <c r="CJ1" s="369" t="str">
        <f>'IFRS-PnL,BS-USD'!BJ1</f>
        <v>1Q23</v>
      </c>
      <c r="CK1" s="369" t="str">
        <f>'IFRS-PnL,BS-USD'!BK1</f>
        <v>2Q23</v>
      </c>
      <c r="CL1" s="369" t="str">
        <f>'IFRS-PnL,BS-USD'!BL1</f>
        <v>3Q23</v>
      </c>
      <c r="CM1" s="369" t="str">
        <f>'IFRS-PnL,BS-USD'!BM1</f>
        <v>4Q23</v>
      </c>
      <c r="CN1" s="181" t="str">
        <f>'IFRS-PnL,BS-USD'!BN1</f>
        <v>FY23</v>
      </c>
      <c r="CO1" s="369" t="str">
        <f>'IFRS-PnL,BS-USD'!BO1</f>
        <v>1Q24</v>
      </c>
      <c r="CP1" s="369" t="str">
        <f>'IFRS-PnL,BS-USD'!BP1</f>
        <v>2Q24</v>
      </c>
      <c r="CQ1" s="369" t="str">
        <f>'IFRS-PnL,BS-USD'!BQ1</f>
        <v>3Q24</v>
      </c>
      <c r="CR1" s="369" t="str">
        <f>'IFRS-PnL,BS-USD'!BR1</f>
        <v>4Q24</v>
      </c>
      <c r="CS1" s="369" t="str">
        <f>'IFRS-PnL,BS-USD'!BS1</f>
        <v>FY24</v>
      </c>
      <c r="CT1" s="369" t="str">
        <f>'IFRS-PnL,BS-USD'!BT1</f>
        <v>1Q25</v>
      </c>
      <c r="CU1" s="369" t="str">
        <f>'IFRS-PnL,BS-USD'!BU1</f>
        <v>2Q25</v>
      </c>
    </row>
    <row r="2" spans="1:99">
      <c r="B2" s="182"/>
      <c r="G2" s="119"/>
      <c r="L2" s="119"/>
      <c r="Q2" s="119"/>
      <c r="V2" s="119"/>
      <c r="AA2" s="119"/>
      <c r="AF2" s="119"/>
      <c r="AK2" s="119"/>
      <c r="AP2" s="119"/>
      <c r="AU2" s="119"/>
      <c r="AZ2" s="119"/>
      <c r="BE2" s="119"/>
      <c r="BJ2" s="119"/>
      <c r="BO2" s="119"/>
      <c r="BT2" s="119"/>
      <c r="BY2" s="119"/>
      <c r="CD2" s="119"/>
      <c r="CI2" s="119"/>
      <c r="CN2" s="119"/>
      <c r="CS2" s="119"/>
    </row>
    <row r="3" spans="1:99" ht="13.5" hidden="1" customHeight="1" outlineLevel="1">
      <c r="A3" s="5" t="s">
        <v>220</v>
      </c>
      <c r="B3" s="182"/>
      <c r="C3" s="6"/>
      <c r="D3" s="6"/>
      <c r="E3" s="6"/>
      <c r="F3" s="6"/>
      <c r="G3" s="183"/>
      <c r="H3" s="6"/>
      <c r="I3" s="6"/>
      <c r="J3" s="6"/>
      <c r="K3" s="6"/>
      <c r="L3" s="183"/>
      <c r="M3" s="6"/>
      <c r="N3" s="6"/>
      <c r="O3" s="6"/>
      <c r="P3" s="6"/>
      <c r="Q3" s="117"/>
      <c r="R3" s="6"/>
      <c r="S3" s="6"/>
      <c r="T3" s="6"/>
      <c r="U3" s="6"/>
      <c r="V3" s="117"/>
      <c r="W3" s="6"/>
      <c r="X3" s="6"/>
      <c r="Y3" s="6"/>
      <c r="Z3" s="6"/>
      <c r="AA3" s="117"/>
      <c r="AB3" s="6"/>
      <c r="AC3" s="6"/>
      <c r="AD3" s="6"/>
      <c r="AE3" s="6"/>
      <c r="AF3" s="117"/>
      <c r="AG3" s="6"/>
      <c r="AH3" s="6"/>
      <c r="AI3" s="6"/>
      <c r="AJ3" s="6"/>
      <c r="AK3" s="117"/>
      <c r="AL3" s="6"/>
      <c r="AM3" s="6"/>
      <c r="AN3" s="6"/>
      <c r="AO3" s="6"/>
      <c r="AP3" s="117"/>
      <c r="AQ3" s="6"/>
      <c r="AR3" s="6"/>
      <c r="AS3" s="6"/>
      <c r="AT3" s="6"/>
      <c r="AU3" s="117"/>
      <c r="AV3" s="6"/>
      <c r="AW3" s="6"/>
      <c r="AX3" s="6"/>
      <c r="AY3" s="6"/>
      <c r="AZ3" s="117"/>
      <c r="BA3" s="6"/>
      <c r="BB3" s="6"/>
      <c r="BC3" s="6"/>
      <c r="BD3" s="6"/>
      <c r="BE3" s="117"/>
      <c r="BF3" s="6"/>
      <c r="BG3" s="6"/>
      <c r="BH3" s="6"/>
      <c r="BI3" s="6"/>
      <c r="BJ3" s="117"/>
      <c r="BK3" s="6"/>
      <c r="BL3" s="6"/>
      <c r="BM3" s="6"/>
      <c r="BN3" s="6"/>
      <c r="BO3" s="117"/>
      <c r="BP3" s="6"/>
      <c r="BQ3" s="6"/>
      <c r="BR3" s="6"/>
      <c r="BS3" s="6"/>
      <c r="BT3" s="117"/>
      <c r="BU3" s="6"/>
      <c r="BV3" s="6"/>
      <c r="BW3" s="6"/>
      <c r="BX3" s="6"/>
      <c r="BY3" s="117"/>
      <c r="BZ3" s="6"/>
      <c r="CA3" s="6"/>
      <c r="CB3" s="6"/>
      <c r="CC3" s="6"/>
      <c r="CD3" s="117"/>
      <c r="CE3" s="6"/>
      <c r="CF3" s="6"/>
      <c r="CG3" s="6"/>
      <c r="CH3" s="6"/>
      <c r="CI3" s="117"/>
      <c r="CJ3" s="6"/>
      <c r="CK3" s="6"/>
      <c r="CL3" s="6"/>
      <c r="CM3" s="6"/>
      <c r="CN3" s="117"/>
      <c r="CO3" s="6"/>
      <c r="CP3" s="6"/>
      <c r="CQ3" s="6"/>
      <c r="CR3" s="6"/>
      <c r="CS3" s="117"/>
      <c r="CT3" s="6"/>
      <c r="CU3" s="6"/>
    </row>
    <row r="4" spans="1:99" hidden="1" outlineLevel="1">
      <c r="A4" s="8" t="s">
        <v>221</v>
      </c>
      <c r="B4" s="184">
        <v>0.59499999999999997</v>
      </c>
      <c r="C4" s="138">
        <v>0.58799999999999997</v>
      </c>
      <c r="D4" s="138">
        <v>0.59599999999999997</v>
      </c>
      <c r="E4" s="138">
        <v>0.59799999999999998</v>
      </c>
      <c r="F4" s="138">
        <v>0.58000000000000007</v>
      </c>
      <c r="G4" s="139">
        <v>0.59</v>
      </c>
      <c r="H4" s="138">
        <v>0.56100000000000005</v>
      </c>
      <c r="I4" s="138">
        <v>0.57000000000000006</v>
      </c>
      <c r="J4" s="138">
        <v>0.56500000000000006</v>
      </c>
      <c r="K4" s="138">
        <v>0.55300000000000005</v>
      </c>
      <c r="L4" s="139">
        <v>0.56200000000000006</v>
      </c>
      <c r="M4" s="138">
        <v>0.55000000000000004</v>
      </c>
      <c r="N4" s="138">
        <v>0.56400000000000006</v>
      </c>
      <c r="O4" s="138">
        <v>0.54239999999999999</v>
      </c>
      <c r="P4" s="138">
        <v>0.54800000000000004</v>
      </c>
      <c r="Q4" s="139">
        <v>0.54800000000000004</v>
      </c>
      <c r="R4" s="138">
        <v>0.55200000000000005</v>
      </c>
      <c r="S4" s="138">
        <v>0.54400000000000004</v>
      </c>
      <c r="T4" s="138">
        <v>0.57300000000000006</v>
      </c>
      <c r="U4" s="138">
        <v>0.57200000000000006</v>
      </c>
      <c r="V4" s="139">
        <v>0.56200000000000006</v>
      </c>
      <c r="W4" s="138">
        <v>0.56900000000000006</v>
      </c>
      <c r="X4" s="138">
        <v>0.57500000000000007</v>
      </c>
      <c r="Y4" s="138">
        <v>0.57400000000000007</v>
      </c>
      <c r="Z4" s="138">
        <v>0.58400000000000007</v>
      </c>
      <c r="AA4" s="139">
        <v>0.57500000000000007</v>
      </c>
      <c r="AB4" s="138">
        <v>0.59300000000000008</v>
      </c>
      <c r="AC4" s="138">
        <v>0.57600000000000007</v>
      </c>
      <c r="AD4" s="138">
        <v>0.56600000000000006</v>
      </c>
      <c r="AE4" s="138">
        <v>0.56600000000000006</v>
      </c>
      <c r="AF4" s="139">
        <v>0.57500000000000007</v>
      </c>
      <c r="AG4" s="138">
        <v>0.56000000000000005</v>
      </c>
      <c r="AH4" s="138">
        <v>0.56400000000000006</v>
      </c>
      <c r="AI4" s="138">
        <v>0.56400000000000006</v>
      </c>
      <c r="AJ4" s="138">
        <v>0.56700000000000006</v>
      </c>
      <c r="AK4" s="139">
        <v>0.56400000000000006</v>
      </c>
      <c r="AL4" s="138">
        <v>0.56800000000000006</v>
      </c>
      <c r="AM4" s="138">
        <v>0.56200000000000006</v>
      </c>
      <c r="AN4" s="138">
        <v>0.55900000000000005</v>
      </c>
      <c r="AO4" s="138">
        <v>0.55600000000000005</v>
      </c>
      <c r="AP4" s="139">
        <v>0.56000000000000005</v>
      </c>
      <c r="AQ4" s="6" t="s">
        <v>222</v>
      </c>
      <c r="AR4" s="6" t="s">
        <v>222</v>
      </c>
      <c r="AS4" s="6" t="s">
        <v>222</v>
      </c>
      <c r="AT4" s="6" t="s">
        <v>222</v>
      </c>
      <c r="AU4" s="117" t="s">
        <v>222</v>
      </c>
      <c r="AV4" s="6" t="s">
        <v>222</v>
      </c>
      <c r="AW4" s="6" t="s">
        <v>222</v>
      </c>
      <c r="AX4" s="6" t="s">
        <v>222</v>
      </c>
      <c r="AY4" s="6" t="s">
        <v>222</v>
      </c>
      <c r="AZ4" s="117" t="s">
        <v>222</v>
      </c>
      <c r="BA4" s="6" t="s">
        <v>222</v>
      </c>
      <c r="BB4" s="6" t="s">
        <v>222</v>
      </c>
      <c r="BC4" s="6" t="s">
        <v>222</v>
      </c>
      <c r="BD4" s="6" t="s">
        <v>222</v>
      </c>
      <c r="BE4" s="117" t="s">
        <v>222</v>
      </c>
      <c r="BF4" s="6" t="s">
        <v>222</v>
      </c>
      <c r="BG4" s="6" t="s">
        <v>222</v>
      </c>
      <c r="BH4" s="6" t="s">
        <v>222</v>
      </c>
      <c r="BI4" s="6" t="s">
        <v>222</v>
      </c>
      <c r="BJ4" s="117" t="s">
        <v>222</v>
      </c>
      <c r="BK4" s="6" t="s">
        <v>222</v>
      </c>
      <c r="BL4" s="6" t="s">
        <v>222</v>
      </c>
      <c r="BM4" s="6" t="s">
        <v>222</v>
      </c>
      <c r="BN4" s="6" t="s">
        <v>222</v>
      </c>
      <c r="BO4" s="117" t="s">
        <v>222</v>
      </c>
      <c r="BP4" s="6" t="s">
        <v>222</v>
      </c>
      <c r="BQ4" s="6" t="s">
        <v>222</v>
      </c>
      <c r="BR4" s="6" t="s">
        <v>222</v>
      </c>
      <c r="BS4" s="6" t="s">
        <v>222</v>
      </c>
      <c r="BT4" s="117" t="s">
        <v>222</v>
      </c>
      <c r="BU4" s="6" t="s">
        <v>222</v>
      </c>
      <c r="BV4" s="6" t="s">
        <v>222</v>
      </c>
      <c r="BW4" s="6" t="s">
        <v>222</v>
      </c>
      <c r="BX4" s="6" t="s">
        <v>222</v>
      </c>
      <c r="BY4" s="117" t="s">
        <v>222</v>
      </c>
      <c r="BZ4" s="6" t="s">
        <v>222</v>
      </c>
      <c r="CA4" s="6" t="s">
        <v>222</v>
      </c>
      <c r="CB4" s="6" t="s">
        <v>222</v>
      </c>
      <c r="CC4" s="6" t="s">
        <v>222</v>
      </c>
      <c r="CD4" s="117" t="s">
        <v>222</v>
      </c>
      <c r="CE4" s="6" t="s">
        <v>222</v>
      </c>
      <c r="CF4" s="6" t="s">
        <v>222</v>
      </c>
      <c r="CG4" s="6" t="s">
        <v>222</v>
      </c>
      <c r="CH4" s="6" t="s">
        <v>222</v>
      </c>
      <c r="CI4" s="117" t="s">
        <v>222</v>
      </c>
      <c r="CJ4" s="6" t="s">
        <v>222</v>
      </c>
      <c r="CK4" s="6" t="s">
        <v>222</v>
      </c>
      <c r="CL4" s="6" t="s">
        <v>222</v>
      </c>
      <c r="CM4" s="6" t="s">
        <v>222</v>
      </c>
      <c r="CN4" s="117" t="s">
        <v>222</v>
      </c>
      <c r="CO4" s="6" t="s">
        <v>222</v>
      </c>
      <c r="CP4" s="6" t="s">
        <v>222</v>
      </c>
      <c r="CQ4" s="6" t="s">
        <v>222</v>
      </c>
      <c r="CR4" s="6" t="s">
        <v>222</v>
      </c>
      <c r="CS4" s="117" t="s">
        <v>222</v>
      </c>
      <c r="CT4" s="6" t="s">
        <v>222</v>
      </c>
      <c r="CU4" s="6" t="s">
        <v>222</v>
      </c>
    </row>
    <row r="5" spans="1:99" hidden="1" outlineLevel="1">
      <c r="A5" s="10" t="s">
        <v>223</v>
      </c>
      <c r="B5" s="116"/>
      <c r="C5" s="6">
        <v>0.57899999999999996</v>
      </c>
      <c r="D5" s="6">
        <v>0.58099999999999996</v>
      </c>
      <c r="E5" s="6">
        <v>0.57399999999999995</v>
      </c>
      <c r="F5" s="6">
        <v>0.55100000000000005</v>
      </c>
      <c r="G5" s="117">
        <v>0.56999999999999995</v>
      </c>
      <c r="H5" s="6">
        <v>0.53200000000000003</v>
      </c>
      <c r="I5" s="6">
        <v>0.53500000000000003</v>
      </c>
      <c r="J5" s="6">
        <v>0.51900000000000002</v>
      </c>
      <c r="K5" s="6">
        <v>0.51100000000000001</v>
      </c>
      <c r="L5" s="117">
        <v>0.52300000000000002</v>
      </c>
      <c r="M5" s="6">
        <v>0.51100000000000001</v>
      </c>
      <c r="N5" s="6">
        <v>0.52200000000000002</v>
      </c>
      <c r="O5" s="6">
        <v>0.495</v>
      </c>
      <c r="P5" s="6">
        <v>0.5</v>
      </c>
      <c r="Q5" s="117">
        <v>0.504</v>
      </c>
      <c r="R5" s="6">
        <v>0.51100000000000001</v>
      </c>
      <c r="S5" s="6">
        <v>0.497</v>
      </c>
      <c r="T5" s="6">
        <v>0.52200000000000002</v>
      </c>
      <c r="U5" s="6">
        <v>0.52400000000000002</v>
      </c>
      <c r="V5" s="117">
        <v>0.51500000000000001</v>
      </c>
      <c r="W5" s="6">
        <v>0.52300000000000002</v>
      </c>
      <c r="X5" s="6">
        <v>0.52500000000000002</v>
      </c>
      <c r="Y5" s="6">
        <v>0.52500000000000002</v>
      </c>
      <c r="Z5" s="6">
        <v>0.54</v>
      </c>
      <c r="AA5" s="117">
        <v>0.52800000000000002</v>
      </c>
      <c r="AB5" s="6">
        <v>0.55000000000000004</v>
      </c>
      <c r="AC5" s="6">
        <v>0.53700000000000003</v>
      </c>
      <c r="AD5" s="6">
        <v>0.53500000000000003</v>
      </c>
      <c r="AE5" s="6">
        <v>0.53400000000000003</v>
      </c>
      <c r="AF5" s="117">
        <v>0.53900000000000003</v>
      </c>
      <c r="AG5" s="6">
        <v>0.52900000000000003</v>
      </c>
      <c r="AH5" s="6">
        <v>0.53400000000000003</v>
      </c>
      <c r="AI5" s="6">
        <v>0.53300000000000003</v>
      </c>
      <c r="AJ5" s="6">
        <v>0.53600000000000003</v>
      </c>
      <c r="AK5" s="117">
        <v>0.53300000000000003</v>
      </c>
      <c r="AL5" s="6">
        <v>0.53500000000000003</v>
      </c>
      <c r="AM5" s="6">
        <v>0.52800000000000002</v>
      </c>
      <c r="AN5" s="6">
        <v>0.52600000000000002</v>
      </c>
      <c r="AO5" s="6">
        <v>0.52100000000000002</v>
      </c>
      <c r="AP5" s="117">
        <v>0.52700000000000002</v>
      </c>
      <c r="AQ5" s="6" t="s">
        <v>222</v>
      </c>
      <c r="AR5" s="6" t="s">
        <v>222</v>
      </c>
      <c r="AS5" s="6" t="s">
        <v>222</v>
      </c>
      <c r="AT5" s="6" t="s">
        <v>222</v>
      </c>
      <c r="AU5" s="117" t="s">
        <v>222</v>
      </c>
      <c r="AV5" s="6" t="s">
        <v>222</v>
      </c>
      <c r="AW5" s="6" t="s">
        <v>222</v>
      </c>
      <c r="AX5" s="6" t="s">
        <v>222</v>
      </c>
      <c r="AY5" s="6" t="s">
        <v>222</v>
      </c>
      <c r="AZ5" s="117" t="s">
        <v>222</v>
      </c>
      <c r="BA5" s="6" t="s">
        <v>222</v>
      </c>
      <c r="BB5" s="6" t="s">
        <v>222</v>
      </c>
      <c r="BC5" s="6" t="s">
        <v>222</v>
      </c>
      <c r="BD5" s="6" t="s">
        <v>222</v>
      </c>
      <c r="BE5" s="117" t="s">
        <v>222</v>
      </c>
      <c r="BF5" s="6" t="s">
        <v>222</v>
      </c>
      <c r="BG5" s="6" t="s">
        <v>222</v>
      </c>
      <c r="BH5" s="6" t="s">
        <v>222</v>
      </c>
      <c r="BI5" s="6" t="s">
        <v>222</v>
      </c>
      <c r="BJ5" s="117" t="s">
        <v>222</v>
      </c>
      <c r="BK5" s="6" t="s">
        <v>222</v>
      </c>
      <c r="BL5" s="6" t="s">
        <v>222</v>
      </c>
      <c r="BM5" s="6" t="s">
        <v>222</v>
      </c>
      <c r="BN5" s="6" t="s">
        <v>222</v>
      </c>
      <c r="BO5" s="117" t="s">
        <v>222</v>
      </c>
      <c r="BP5" s="6" t="s">
        <v>222</v>
      </c>
      <c r="BQ5" s="6" t="s">
        <v>222</v>
      </c>
      <c r="BR5" s="6" t="s">
        <v>222</v>
      </c>
      <c r="BS5" s="6" t="s">
        <v>222</v>
      </c>
      <c r="BT5" s="117" t="s">
        <v>222</v>
      </c>
      <c r="BU5" s="6" t="s">
        <v>222</v>
      </c>
      <c r="BV5" s="6" t="s">
        <v>222</v>
      </c>
      <c r="BW5" s="6" t="s">
        <v>222</v>
      </c>
      <c r="BX5" s="6" t="s">
        <v>222</v>
      </c>
      <c r="BY5" s="117" t="s">
        <v>222</v>
      </c>
      <c r="BZ5" s="6" t="s">
        <v>222</v>
      </c>
      <c r="CA5" s="6" t="s">
        <v>222</v>
      </c>
      <c r="CB5" s="6" t="s">
        <v>222</v>
      </c>
      <c r="CC5" s="6" t="s">
        <v>222</v>
      </c>
      <c r="CD5" s="117" t="s">
        <v>222</v>
      </c>
      <c r="CE5" s="6" t="s">
        <v>222</v>
      </c>
      <c r="CF5" s="6" t="s">
        <v>222</v>
      </c>
      <c r="CG5" s="6" t="s">
        <v>222</v>
      </c>
      <c r="CH5" s="6" t="s">
        <v>222</v>
      </c>
      <c r="CI5" s="117" t="s">
        <v>222</v>
      </c>
      <c r="CJ5" s="6" t="s">
        <v>222</v>
      </c>
      <c r="CK5" s="6" t="s">
        <v>222</v>
      </c>
      <c r="CL5" s="6" t="s">
        <v>222</v>
      </c>
      <c r="CM5" s="6" t="s">
        <v>222</v>
      </c>
      <c r="CN5" s="117" t="s">
        <v>222</v>
      </c>
      <c r="CO5" s="6" t="s">
        <v>222</v>
      </c>
      <c r="CP5" s="6" t="s">
        <v>222</v>
      </c>
      <c r="CQ5" s="6" t="s">
        <v>222</v>
      </c>
      <c r="CR5" s="6" t="s">
        <v>222</v>
      </c>
      <c r="CS5" s="117" t="s">
        <v>222</v>
      </c>
      <c r="CT5" s="6" t="s">
        <v>222</v>
      </c>
      <c r="CU5" s="6" t="s">
        <v>222</v>
      </c>
    </row>
    <row r="6" spans="1:99" hidden="1" outlineLevel="1">
      <c r="A6" s="10" t="s">
        <v>224</v>
      </c>
      <c r="B6" s="116"/>
      <c r="C6" s="6">
        <v>8.9999999999999993E-3</v>
      </c>
      <c r="D6" s="6">
        <v>1.4999999999999999E-2</v>
      </c>
      <c r="E6" s="6">
        <v>2.4E-2</v>
      </c>
      <c r="F6" s="6">
        <v>2.9000000000000001E-2</v>
      </c>
      <c r="G6" s="117">
        <v>0.02</v>
      </c>
      <c r="H6" s="6">
        <v>2.9000000000000001E-2</v>
      </c>
      <c r="I6" s="6">
        <v>3.5000000000000003E-2</v>
      </c>
      <c r="J6" s="6">
        <v>4.5999999999999999E-2</v>
      </c>
      <c r="K6" s="6">
        <v>4.2000000000000003E-2</v>
      </c>
      <c r="L6" s="117">
        <v>3.9E-2</v>
      </c>
      <c r="M6" s="6">
        <v>3.9E-2</v>
      </c>
      <c r="N6" s="6">
        <v>4.2000000000000003E-2</v>
      </c>
      <c r="O6" s="6">
        <v>4.7399999999999998E-2</v>
      </c>
      <c r="P6" s="6">
        <v>4.8000000000000001E-2</v>
      </c>
      <c r="Q6" s="117">
        <v>4.3999999999999997E-2</v>
      </c>
      <c r="R6" s="6">
        <v>4.1000000000000002E-2</v>
      </c>
      <c r="S6" s="6">
        <v>4.7E-2</v>
      </c>
      <c r="T6" s="6">
        <v>5.0999999999999997E-2</v>
      </c>
      <c r="U6" s="6">
        <v>4.8000000000000001E-2</v>
      </c>
      <c r="V6" s="117">
        <v>4.7E-2</v>
      </c>
      <c r="W6" s="6">
        <v>4.5999999999999999E-2</v>
      </c>
      <c r="X6" s="6">
        <v>0.05</v>
      </c>
      <c r="Y6" s="6">
        <v>4.9000000000000002E-2</v>
      </c>
      <c r="Z6" s="6">
        <v>4.3999999999999997E-2</v>
      </c>
      <c r="AA6" s="117">
        <v>4.7E-2</v>
      </c>
      <c r="AB6" s="6">
        <v>4.2999999999999997E-2</v>
      </c>
      <c r="AC6" s="6">
        <v>3.9E-2</v>
      </c>
      <c r="AD6" s="6">
        <v>3.1E-2</v>
      </c>
      <c r="AE6" s="6">
        <v>3.2000000000000001E-2</v>
      </c>
      <c r="AF6" s="117">
        <v>3.5999999999999997E-2</v>
      </c>
      <c r="AG6" s="6">
        <v>3.1E-2</v>
      </c>
      <c r="AH6" s="6">
        <v>0.03</v>
      </c>
      <c r="AI6" s="6">
        <v>3.1E-2</v>
      </c>
      <c r="AJ6" s="6">
        <v>3.1E-2</v>
      </c>
      <c r="AK6" s="117">
        <v>3.1E-2</v>
      </c>
      <c r="AL6" s="6">
        <v>3.3000000000000002E-2</v>
      </c>
      <c r="AM6" s="6">
        <v>3.4000000000000002E-2</v>
      </c>
      <c r="AN6" s="6">
        <v>3.3000000000000002E-2</v>
      </c>
      <c r="AO6" s="6">
        <v>3.5000000000000003E-2</v>
      </c>
      <c r="AP6" s="117">
        <v>3.3000000000000002E-2</v>
      </c>
      <c r="AQ6" s="6" t="s">
        <v>222</v>
      </c>
      <c r="AR6" s="6" t="s">
        <v>222</v>
      </c>
      <c r="AS6" s="6" t="s">
        <v>222</v>
      </c>
      <c r="AT6" s="6" t="s">
        <v>222</v>
      </c>
      <c r="AU6" s="117" t="s">
        <v>222</v>
      </c>
      <c r="AV6" s="6" t="s">
        <v>222</v>
      </c>
      <c r="AW6" s="6" t="s">
        <v>222</v>
      </c>
      <c r="AX6" s="6" t="s">
        <v>222</v>
      </c>
      <c r="AY6" s="6" t="s">
        <v>222</v>
      </c>
      <c r="AZ6" s="117" t="s">
        <v>222</v>
      </c>
      <c r="BA6" s="6" t="s">
        <v>222</v>
      </c>
      <c r="BB6" s="6" t="s">
        <v>222</v>
      </c>
      <c r="BC6" s="6" t="s">
        <v>222</v>
      </c>
      <c r="BD6" s="6" t="s">
        <v>222</v>
      </c>
      <c r="BE6" s="117" t="s">
        <v>222</v>
      </c>
      <c r="BF6" s="6" t="s">
        <v>222</v>
      </c>
      <c r="BG6" s="6" t="s">
        <v>222</v>
      </c>
      <c r="BH6" s="6" t="s">
        <v>222</v>
      </c>
      <c r="BI6" s="6" t="s">
        <v>222</v>
      </c>
      <c r="BJ6" s="117" t="s">
        <v>222</v>
      </c>
      <c r="BK6" s="6" t="s">
        <v>222</v>
      </c>
      <c r="BL6" s="6" t="s">
        <v>222</v>
      </c>
      <c r="BM6" s="6" t="s">
        <v>222</v>
      </c>
      <c r="BN6" s="6" t="s">
        <v>222</v>
      </c>
      <c r="BO6" s="117" t="s">
        <v>222</v>
      </c>
      <c r="BP6" s="6" t="s">
        <v>222</v>
      </c>
      <c r="BQ6" s="6" t="s">
        <v>222</v>
      </c>
      <c r="BR6" s="6" t="s">
        <v>222</v>
      </c>
      <c r="BS6" s="6" t="s">
        <v>222</v>
      </c>
      <c r="BT6" s="117" t="s">
        <v>222</v>
      </c>
      <c r="BU6" s="6" t="s">
        <v>222</v>
      </c>
      <c r="BV6" s="6" t="s">
        <v>222</v>
      </c>
      <c r="BW6" s="6" t="s">
        <v>222</v>
      </c>
      <c r="BX6" s="6" t="s">
        <v>222</v>
      </c>
      <c r="BY6" s="117" t="s">
        <v>222</v>
      </c>
      <c r="BZ6" s="6" t="s">
        <v>222</v>
      </c>
      <c r="CA6" s="6" t="s">
        <v>222</v>
      </c>
      <c r="CB6" s="6" t="s">
        <v>222</v>
      </c>
      <c r="CC6" s="6" t="s">
        <v>222</v>
      </c>
      <c r="CD6" s="117" t="s">
        <v>222</v>
      </c>
      <c r="CE6" s="6" t="s">
        <v>222</v>
      </c>
      <c r="CF6" s="6" t="s">
        <v>222</v>
      </c>
      <c r="CG6" s="6" t="s">
        <v>222</v>
      </c>
      <c r="CH6" s="6" t="s">
        <v>222</v>
      </c>
      <c r="CI6" s="117" t="s">
        <v>222</v>
      </c>
      <c r="CJ6" s="6" t="s">
        <v>222</v>
      </c>
      <c r="CK6" s="6" t="s">
        <v>222</v>
      </c>
      <c r="CL6" s="6" t="s">
        <v>222</v>
      </c>
      <c r="CM6" s="6" t="s">
        <v>222</v>
      </c>
      <c r="CN6" s="117" t="s">
        <v>222</v>
      </c>
      <c r="CO6" s="6" t="s">
        <v>222</v>
      </c>
      <c r="CP6" s="6" t="s">
        <v>222</v>
      </c>
      <c r="CQ6" s="6" t="s">
        <v>222</v>
      </c>
      <c r="CR6" s="6" t="s">
        <v>222</v>
      </c>
      <c r="CS6" s="117" t="s">
        <v>222</v>
      </c>
      <c r="CT6" s="6" t="s">
        <v>222</v>
      </c>
      <c r="CU6" s="6" t="s">
        <v>222</v>
      </c>
    </row>
    <row r="7" spans="1:99" hidden="1" outlineLevel="1">
      <c r="A7" s="8" t="s">
        <v>225</v>
      </c>
      <c r="B7" s="184">
        <v>0.23200000000000001</v>
      </c>
      <c r="C7" s="138">
        <v>0.221</v>
      </c>
      <c r="D7" s="138">
        <v>0.20699999999999999</v>
      </c>
      <c r="E7" s="138">
        <v>0.222</v>
      </c>
      <c r="F7" s="138">
        <v>0.24299999999999999</v>
      </c>
      <c r="G7" s="139">
        <v>0.224</v>
      </c>
      <c r="H7" s="138">
        <v>0.27700000000000002</v>
      </c>
      <c r="I7" s="138">
        <v>0.28499999999999998</v>
      </c>
      <c r="J7" s="138">
        <v>0.28600000000000003</v>
      </c>
      <c r="K7" s="138">
        <v>0.28999999999999998</v>
      </c>
      <c r="L7" s="139">
        <v>0.28500000000000003</v>
      </c>
      <c r="M7" s="138">
        <v>0.29299999999999998</v>
      </c>
      <c r="N7" s="138">
        <v>0.28300000000000003</v>
      </c>
      <c r="O7" s="138">
        <v>0.29200000000000004</v>
      </c>
      <c r="P7" s="138">
        <v>0.29400000000000004</v>
      </c>
      <c r="Q7" s="139">
        <v>0.29200000000000004</v>
      </c>
      <c r="R7" s="138">
        <v>0.29600000000000004</v>
      </c>
      <c r="S7" s="138">
        <v>0.307</v>
      </c>
      <c r="T7" s="138">
        <v>0.29199999999999998</v>
      </c>
      <c r="U7" s="138">
        <v>0.28699999999999998</v>
      </c>
      <c r="V7" s="139">
        <v>0.29499999999999998</v>
      </c>
      <c r="W7" s="138">
        <v>0.27900000000000003</v>
      </c>
      <c r="X7" s="138">
        <v>0.27100000000000002</v>
      </c>
      <c r="Y7" s="138">
        <v>0.26400000000000001</v>
      </c>
      <c r="Z7" s="138">
        <v>0.252</v>
      </c>
      <c r="AA7" s="139">
        <v>0.26700000000000002</v>
      </c>
      <c r="AB7" s="138">
        <v>0.24</v>
      </c>
      <c r="AC7" s="138">
        <v>0.24399999999999999</v>
      </c>
      <c r="AD7" s="138">
        <v>0.253</v>
      </c>
      <c r="AE7" s="138">
        <v>0.254</v>
      </c>
      <c r="AF7" s="139">
        <v>0.248</v>
      </c>
      <c r="AG7" s="138">
        <v>0.252</v>
      </c>
      <c r="AH7" s="138">
        <v>0.25600000000000001</v>
      </c>
      <c r="AI7" s="138">
        <v>0.255</v>
      </c>
      <c r="AJ7" s="138">
        <v>0.25</v>
      </c>
      <c r="AK7" s="139">
        <v>0.253</v>
      </c>
      <c r="AL7" s="138">
        <v>0.26600000000000001</v>
      </c>
      <c r="AM7" s="138">
        <v>0.26600000000000001</v>
      </c>
      <c r="AN7" s="138">
        <v>0.26900000000000002</v>
      </c>
      <c r="AO7" s="138">
        <v>0.26200000000000001</v>
      </c>
      <c r="AP7" s="139">
        <v>0.26600000000000001</v>
      </c>
      <c r="AQ7" s="6" t="s">
        <v>222</v>
      </c>
      <c r="AR7" s="6" t="s">
        <v>222</v>
      </c>
      <c r="AS7" s="6" t="s">
        <v>222</v>
      </c>
      <c r="AT7" s="6" t="s">
        <v>222</v>
      </c>
      <c r="AU7" s="117" t="s">
        <v>222</v>
      </c>
      <c r="AV7" s="6" t="s">
        <v>222</v>
      </c>
      <c r="AW7" s="6" t="s">
        <v>222</v>
      </c>
      <c r="AX7" s="6" t="s">
        <v>222</v>
      </c>
      <c r="AY7" s="6" t="s">
        <v>222</v>
      </c>
      <c r="AZ7" s="117" t="s">
        <v>222</v>
      </c>
      <c r="BA7" s="6" t="s">
        <v>222</v>
      </c>
      <c r="BB7" s="6" t="s">
        <v>222</v>
      </c>
      <c r="BC7" s="6" t="s">
        <v>222</v>
      </c>
      <c r="BD7" s="6" t="s">
        <v>222</v>
      </c>
      <c r="BE7" s="117" t="s">
        <v>222</v>
      </c>
      <c r="BF7" s="6" t="s">
        <v>222</v>
      </c>
      <c r="BG7" s="6" t="s">
        <v>222</v>
      </c>
      <c r="BH7" s="6" t="s">
        <v>222</v>
      </c>
      <c r="BI7" s="6" t="s">
        <v>222</v>
      </c>
      <c r="BJ7" s="117" t="s">
        <v>222</v>
      </c>
      <c r="BK7" s="6" t="s">
        <v>222</v>
      </c>
      <c r="BL7" s="6" t="s">
        <v>222</v>
      </c>
      <c r="BM7" s="6" t="s">
        <v>222</v>
      </c>
      <c r="BN7" s="6" t="s">
        <v>222</v>
      </c>
      <c r="BO7" s="117" t="s">
        <v>222</v>
      </c>
      <c r="BP7" s="6" t="s">
        <v>222</v>
      </c>
      <c r="BQ7" s="6" t="s">
        <v>222</v>
      </c>
      <c r="BR7" s="6" t="s">
        <v>222</v>
      </c>
      <c r="BS7" s="6" t="s">
        <v>222</v>
      </c>
      <c r="BT7" s="117" t="s">
        <v>222</v>
      </c>
      <c r="BU7" s="6" t="s">
        <v>222</v>
      </c>
      <c r="BV7" s="6" t="s">
        <v>222</v>
      </c>
      <c r="BW7" s="6" t="s">
        <v>222</v>
      </c>
      <c r="BX7" s="6" t="s">
        <v>222</v>
      </c>
      <c r="BY7" s="117" t="s">
        <v>222</v>
      </c>
      <c r="BZ7" s="6" t="s">
        <v>222</v>
      </c>
      <c r="CA7" s="6" t="s">
        <v>222</v>
      </c>
      <c r="CB7" s="6" t="s">
        <v>222</v>
      </c>
      <c r="CC7" s="6" t="s">
        <v>222</v>
      </c>
      <c r="CD7" s="117" t="s">
        <v>222</v>
      </c>
      <c r="CE7" s="6" t="s">
        <v>222</v>
      </c>
      <c r="CF7" s="6" t="s">
        <v>222</v>
      </c>
      <c r="CG7" s="6" t="s">
        <v>222</v>
      </c>
      <c r="CH7" s="6" t="s">
        <v>222</v>
      </c>
      <c r="CI7" s="117" t="s">
        <v>222</v>
      </c>
      <c r="CJ7" s="6" t="s">
        <v>222</v>
      </c>
      <c r="CK7" s="6" t="s">
        <v>222</v>
      </c>
      <c r="CL7" s="6" t="s">
        <v>222</v>
      </c>
      <c r="CM7" s="6" t="s">
        <v>222</v>
      </c>
      <c r="CN7" s="117" t="s">
        <v>222</v>
      </c>
      <c r="CO7" s="6" t="s">
        <v>222</v>
      </c>
      <c r="CP7" s="6" t="s">
        <v>222</v>
      </c>
      <c r="CQ7" s="6" t="s">
        <v>222</v>
      </c>
      <c r="CR7" s="6" t="s">
        <v>222</v>
      </c>
      <c r="CS7" s="117" t="s">
        <v>222</v>
      </c>
      <c r="CT7" s="6" t="s">
        <v>222</v>
      </c>
      <c r="CU7" s="6" t="s">
        <v>222</v>
      </c>
    </row>
    <row r="8" spans="1:99" hidden="1" outlineLevel="1">
      <c r="A8" s="10" t="s">
        <v>226</v>
      </c>
      <c r="B8" s="116"/>
      <c r="C8" s="6">
        <v>0.155</v>
      </c>
      <c r="D8" s="6">
        <v>0.14599999999999999</v>
      </c>
      <c r="E8" s="6">
        <v>0.14899999999999999</v>
      </c>
      <c r="F8" s="6">
        <v>0.16900000000000001</v>
      </c>
      <c r="G8" s="117">
        <v>0.155</v>
      </c>
      <c r="H8" s="6">
        <v>0.19900000000000001</v>
      </c>
      <c r="I8" s="6">
        <v>0.20699999999999999</v>
      </c>
      <c r="J8" s="6">
        <v>0.20100000000000001</v>
      </c>
      <c r="K8" s="6">
        <v>0.20499999999999999</v>
      </c>
      <c r="L8" s="117">
        <v>0.20300000000000001</v>
      </c>
      <c r="M8" s="6">
        <v>0.20699999999999999</v>
      </c>
      <c r="N8" s="6">
        <v>0.19900000000000001</v>
      </c>
      <c r="O8" s="6">
        <v>0.19400000000000001</v>
      </c>
      <c r="P8" s="6">
        <v>0.19500000000000001</v>
      </c>
      <c r="Q8" s="117">
        <v>0.19900000000000001</v>
      </c>
      <c r="R8" s="6">
        <v>0.19500000000000001</v>
      </c>
      <c r="S8" s="6">
        <v>0.20200000000000001</v>
      </c>
      <c r="T8" s="6">
        <v>0.185</v>
      </c>
      <c r="U8" s="6">
        <v>0.17899999999999999</v>
      </c>
      <c r="V8" s="117">
        <v>0.19</v>
      </c>
      <c r="W8" s="6">
        <v>0.16900000000000001</v>
      </c>
      <c r="X8" s="6">
        <v>0.16500000000000001</v>
      </c>
      <c r="Y8" s="6">
        <v>0.16</v>
      </c>
      <c r="Z8" s="6">
        <v>0.152</v>
      </c>
      <c r="AA8" s="117">
        <v>0.16200000000000001</v>
      </c>
      <c r="AB8" s="6">
        <v>0.151</v>
      </c>
      <c r="AC8" s="6">
        <v>0.153</v>
      </c>
      <c r="AD8" s="6">
        <v>0.16</v>
      </c>
      <c r="AE8" s="6">
        <v>0.155</v>
      </c>
      <c r="AF8" s="117">
        <v>0.155</v>
      </c>
      <c r="AG8" s="6">
        <v>0.152</v>
      </c>
      <c r="AH8" s="6">
        <v>0.155</v>
      </c>
      <c r="AI8" s="6">
        <v>0.15</v>
      </c>
      <c r="AJ8" s="6">
        <v>0.152</v>
      </c>
      <c r="AK8" s="117">
        <v>0.152</v>
      </c>
      <c r="AL8" s="6">
        <v>0.17</v>
      </c>
      <c r="AM8" s="6">
        <v>0.17100000000000001</v>
      </c>
      <c r="AN8" s="6">
        <v>0.17499999999999999</v>
      </c>
      <c r="AO8" s="6">
        <v>0.16800000000000001</v>
      </c>
      <c r="AP8" s="117">
        <v>0.17100000000000001</v>
      </c>
      <c r="AQ8" s="6" t="s">
        <v>222</v>
      </c>
      <c r="AR8" s="6" t="s">
        <v>222</v>
      </c>
      <c r="AS8" s="6" t="s">
        <v>222</v>
      </c>
      <c r="AT8" s="6" t="s">
        <v>222</v>
      </c>
      <c r="AU8" s="117" t="s">
        <v>222</v>
      </c>
      <c r="AV8" s="6" t="s">
        <v>222</v>
      </c>
      <c r="AW8" s="6" t="s">
        <v>222</v>
      </c>
      <c r="AX8" s="6" t="s">
        <v>222</v>
      </c>
      <c r="AY8" s="6" t="s">
        <v>222</v>
      </c>
      <c r="AZ8" s="117" t="s">
        <v>222</v>
      </c>
      <c r="BA8" s="6" t="s">
        <v>222</v>
      </c>
      <c r="BB8" s="6" t="s">
        <v>222</v>
      </c>
      <c r="BC8" s="6" t="s">
        <v>222</v>
      </c>
      <c r="BD8" s="6" t="s">
        <v>222</v>
      </c>
      <c r="BE8" s="117" t="s">
        <v>222</v>
      </c>
      <c r="BF8" s="6" t="s">
        <v>222</v>
      </c>
      <c r="BG8" s="6" t="s">
        <v>222</v>
      </c>
      <c r="BH8" s="6" t="s">
        <v>222</v>
      </c>
      <c r="BI8" s="6" t="s">
        <v>222</v>
      </c>
      <c r="BJ8" s="117" t="s">
        <v>222</v>
      </c>
      <c r="BK8" s="6" t="s">
        <v>222</v>
      </c>
      <c r="BL8" s="6" t="s">
        <v>222</v>
      </c>
      <c r="BM8" s="6" t="s">
        <v>222</v>
      </c>
      <c r="BN8" s="6" t="s">
        <v>222</v>
      </c>
      <c r="BO8" s="117" t="s">
        <v>222</v>
      </c>
      <c r="BP8" s="6" t="s">
        <v>222</v>
      </c>
      <c r="BQ8" s="6" t="s">
        <v>222</v>
      </c>
      <c r="BR8" s="6" t="s">
        <v>222</v>
      </c>
      <c r="BS8" s="6" t="s">
        <v>222</v>
      </c>
      <c r="BT8" s="117" t="s">
        <v>222</v>
      </c>
      <c r="BU8" s="6" t="s">
        <v>222</v>
      </c>
      <c r="BV8" s="6" t="s">
        <v>222</v>
      </c>
      <c r="BW8" s="6" t="s">
        <v>222</v>
      </c>
      <c r="BX8" s="6" t="s">
        <v>222</v>
      </c>
      <c r="BY8" s="117" t="s">
        <v>222</v>
      </c>
      <c r="BZ8" s="6" t="s">
        <v>222</v>
      </c>
      <c r="CA8" s="6" t="s">
        <v>222</v>
      </c>
      <c r="CB8" s="6" t="s">
        <v>222</v>
      </c>
      <c r="CC8" s="6" t="s">
        <v>222</v>
      </c>
      <c r="CD8" s="117" t="s">
        <v>222</v>
      </c>
      <c r="CE8" s="6" t="s">
        <v>222</v>
      </c>
      <c r="CF8" s="6" t="s">
        <v>222</v>
      </c>
      <c r="CG8" s="6" t="s">
        <v>222</v>
      </c>
      <c r="CH8" s="6" t="s">
        <v>222</v>
      </c>
      <c r="CI8" s="117" t="s">
        <v>222</v>
      </c>
      <c r="CJ8" s="6" t="s">
        <v>222</v>
      </c>
      <c r="CK8" s="6" t="s">
        <v>222</v>
      </c>
      <c r="CL8" s="6" t="s">
        <v>222</v>
      </c>
      <c r="CM8" s="6" t="s">
        <v>222</v>
      </c>
      <c r="CN8" s="117" t="s">
        <v>222</v>
      </c>
      <c r="CO8" s="6" t="s">
        <v>222</v>
      </c>
      <c r="CP8" s="6" t="s">
        <v>222</v>
      </c>
      <c r="CQ8" s="6" t="s">
        <v>222</v>
      </c>
      <c r="CR8" s="6" t="s">
        <v>222</v>
      </c>
      <c r="CS8" s="117" t="s">
        <v>222</v>
      </c>
      <c r="CT8" s="6" t="s">
        <v>222</v>
      </c>
      <c r="CU8" s="6" t="s">
        <v>222</v>
      </c>
    </row>
    <row r="9" spans="1:99" hidden="1" outlineLevel="1">
      <c r="A9" s="10" t="s">
        <v>227</v>
      </c>
      <c r="B9" s="116"/>
      <c r="C9" s="6">
        <v>6.6000000000000003E-2</v>
      </c>
      <c r="D9" s="6">
        <v>6.0999999999999999E-2</v>
      </c>
      <c r="E9" s="6">
        <v>7.2999999999999995E-2</v>
      </c>
      <c r="F9" s="6">
        <v>7.3999999999999996E-2</v>
      </c>
      <c r="G9" s="117">
        <v>6.9000000000000006E-2</v>
      </c>
      <c r="H9" s="6">
        <v>7.8E-2</v>
      </c>
      <c r="I9" s="6">
        <v>7.8E-2</v>
      </c>
      <c r="J9" s="6">
        <v>8.5000000000000006E-2</v>
      </c>
      <c r="K9" s="6">
        <v>8.5000000000000006E-2</v>
      </c>
      <c r="L9" s="117">
        <v>8.2000000000000003E-2</v>
      </c>
      <c r="M9" s="6">
        <v>8.5999999999999993E-2</v>
      </c>
      <c r="N9" s="6">
        <v>8.4000000000000005E-2</v>
      </c>
      <c r="O9" s="6">
        <v>9.8000000000000004E-2</v>
      </c>
      <c r="P9" s="6">
        <v>9.9000000000000005E-2</v>
      </c>
      <c r="Q9" s="117">
        <v>9.2999999999999999E-2</v>
      </c>
      <c r="R9" s="6">
        <v>0.10100000000000001</v>
      </c>
      <c r="S9" s="6">
        <v>0.105</v>
      </c>
      <c r="T9" s="6">
        <v>0.107</v>
      </c>
      <c r="U9" s="6">
        <v>0.108</v>
      </c>
      <c r="V9" s="117">
        <v>0.105</v>
      </c>
      <c r="W9" s="6">
        <v>0.11</v>
      </c>
      <c r="X9" s="6">
        <v>0.106</v>
      </c>
      <c r="Y9" s="6">
        <v>0.104</v>
      </c>
      <c r="Z9" s="6">
        <v>0.1</v>
      </c>
      <c r="AA9" s="117">
        <v>0.105</v>
      </c>
      <c r="AB9" s="6">
        <v>8.8999999999999996E-2</v>
      </c>
      <c r="AC9" s="6">
        <v>9.0999999999999998E-2</v>
      </c>
      <c r="AD9" s="6">
        <v>9.2999999999999999E-2</v>
      </c>
      <c r="AE9" s="6">
        <v>9.9000000000000005E-2</v>
      </c>
      <c r="AF9" s="117">
        <v>9.2999999999999999E-2</v>
      </c>
      <c r="AG9" s="6">
        <v>9.9000000000000005E-2</v>
      </c>
      <c r="AH9" s="6">
        <v>0.10100000000000001</v>
      </c>
      <c r="AI9" s="6">
        <v>0.105</v>
      </c>
      <c r="AJ9" s="6">
        <v>9.8000000000000004E-2</v>
      </c>
      <c r="AK9" s="117">
        <v>0.10100000000000001</v>
      </c>
      <c r="AL9" s="6">
        <v>9.6000000000000002E-2</v>
      </c>
      <c r="AM9" s="6">
        <v>9.5000000000000001E-2</v>
      </c>
      <c r="AN9" s="6">
        <v>9.4E-2</v>
      </c>
      <c r="AO9" s="6">
        <v>9.4E-2</v>
      </c>
      <c r="AP9" s="117">
        <v>9.5000000000000001E-2</v>
      </c>
      <c r="AQ9" s="6" t="s">
        <v>222</v>
      </c>
      <c r="AR9" s="6" t="s">
        <v>222</v>
      </c>
      <c r="AS9" s="6" t="s">
        <v>222</v>
      </c>
      <c r="AT9" s="6" t="s">
        <v>222</v>
      </c>
      <c r="AU9" s="117" t="s">
        <v>222</v>
      </c>
      <c r="AV9" s="6" t="s">
        <v>222</v>
      </c>
      <c r="AW9" s="6" t="s">
        <v>222</v>
      </c>
      <c r="AX9" s="6" t="s">
        <v>222</v>
      </c>
      <c r="AY9" s="6" t="s">
        <v>222</v>
      </c>
      <c r="AZ9" s="117" t="s">
        <v>222</v>
      </c>
      <c r="BA9" s="6" t="s">
        <v>222</v>
      </c>
      <c r="BB9" s="6" t="s">
        <v>222</v>
      </c>
      <c r="BC9" s="6" t="s">
        <v>222</v>
      </c>
      <c r="BD9" s="6" t="s">
        <v>222</v>
      </c>
      <c r="BE9" s="117" t="s">
        <v>222</v>
      </c>
      <c r="BF9" s="6" t="s">
        <v>222</v>
      </c>
      <c r="BG9" s="6" t="s">
        <v>222</v>
      </c>
      <c r="BH9" s="6" t="s">
        <v>222</v>
      </c>
      <c r="BI9" s="6" t="s">
        <v>222</v>
      </c>
      <c r="BJ9" s="117" t="s">
        <v>222</v>
      </c>
      <c r="BK9" s="6" t="s">
        <v>222</v>
      </c>
      <c r="BL9" s="6" t="s">
        <v>222</v>
      </c>
      <c r="BM9" s="6" t="s">
        <v>222</v>
      </c>
      <c r="BN9" s="6" t="s">
        <v>222</v>
      </c>
      <c r="BO9" s="117" t="s">
        <v>222</v>
      </c>
      <c r="BP9" s="6" t="s">
        <v>222</v>
      </c>
      <c r="BQ9" s="6" t="s">
        <v>222</v>
      </c>
      <c r="BR9" s="6" t="s">
        <v>222</v>
      </c>
      <c r="BS9" s="6" t="s">
        <v>222</v>
      </c>
      <c r="BT9" s="117" t="s">
        <v>222</v>
      </c>
      <c r="BU9" s="6" t="s">
        <v>222</v>
      </c>
      <c r="BV9" s="6" t="s">
        <v>222</v>
      </c>
      <c r="BW9" s="6" t="s">
        <v>222</v>
      </c>
      <c r="BX9" s="6" t="s">
        <v>222</v>
      </c>
      <c r="BY9" s="117" t="s">
        <v>222</v>
      </c>
      <c r="BZ9" s="6" t="s">
        <v>222</v>
      </c>
      <c r="CA9" s="6" t="s">
        <v>222</v>
      </c>
      <c r="CB9" s="6" t="s">
        <v>222</v>
      </c>
      <c r="CC9" s="6" t="s">
        <v>222</v>
      </c>
      <c r="CD9" s="117" t="s">
        <v>222</v>
      </c>
      <c r="CE9" s="6" t="s">
        <v>222</v>
      </c>
      <c r="CF9" s="6" t="s">
        <v>222</v>
      </c>
      <c r="CG9" s="6" t="s">
        <v>222</v>
      </c>
      <c r="CH9" s="6" t="s">
        <v>222</v>
      </c>
      <c r="CI9" s="117" t="s">
        <v>222</v>
      </c>
      <c r="CJ9" s="6" t="s">
        <v>222</v>
      </c>
      <c r="CK9" s="6" t="s">
        <v>222</v>
      </c>
      <c r="CL9" s="6" t="s">
        <v>222</v>
      </c>
      <c r="CM9" s="6" t="s">
        <v>222</v>
      </c>
      <c r="CN9" s="117" t="s">
        <v>222</v>
      </c>
      <c r="CO9" s="6" t="s">
        <v>222</v>
      </c>
      <c r="CP9" s="6" t="s">
        <v>222</v>
      </c>
      <c r="CQ9" s="6" t="s">
        <v>222</v>
      </c>
      <c r="CR9" s="6" t="s">
        <v>222</v>
      </c>
      <c r="CS9" s="117" t="s">
        <v>222</v>
      </c>
      <c r="CT9" s="6" t="s">
        <v>222</v>
      </c>
      <c r="CU9" s="6" t="s">
        <v>222</v>
      </c>
    </row>
    <row r="10" spans="1:99" hidden="1" outlineLevel="1">
      <c r="A10" s="8" t="s">
        <v>228</v>
      </c>
      <c r="B10" s="116">
        <v>0.11700000000000001</v>
      </c>
      <c r="C10" s="6">
        <v>0.13300000000000001</v>
      </c>
      <c r="D10" s="6">
        <v>0.13800000000000001</v>
      </c>
      <c r="E10" s="6">
        <v>0.11899999999999999</v>
      </c>
      <c r="F10" s="6">
        <v>0.115</v>
      </c>
      <c r="G10" s="117">
        <v>0.125</v>
      </c>
      <c r="H10" s="6">
        <v>0.106</v>
      </c>
      <c r="I10" s="6">
        <v>8.4000000000000005E-2</v>
      </c>
      <c r="J10" s="6">
        <v>7.9000000000000001E-2</v>
      </c>
      <c r="K10" s="6">
        <v>9.4E-2</v>
      </c>
      <c r="L10" s="117">
        <v>0.09</v>
      </c>
      <c r="M10" s="6">
        <v>0.09</v>
      </c>
      <c r="N10" s="6">
        <v>8.2000000000000003E-2</v>
      </c>
      <c r="O10" s="6">
        <v>9.4E-2</v>
      </c>
      <c r="P10" s="6">
        <v>9.2999999999999999E-2</v>
      </c>
      <c r="Q10" s="117">
        <v>9.0999999999999998E-2</v>
      </c>
      <c r="R10" s="6">
        <v>8.6999999999999994E-2</v>
      </c>
      <c r="S10" s="6">
        <v>7.8E-2</v>
      </c>
      <c r="T10" s="6">
        <v>6.8000000000000005E-2</v>
      </c>
      <c r="U10" s="6">
        <v>8.2000000000000003E-2</v>
      </c>
      <c r="V10" s="117">
        <v>7.8E-2</v>
      </c>
      <c r="W10" s="6">
        <v>9.0999999999999998E-2</v>
      </c>
      <c r="X10" s="6">
        <v>8.1000000000000003E-2</v>
      </c>
      <c r="Y10" s="6">
        <v>8.5000000000000006E-2</v>
      </c>
      <c r="Z10" s="6">
        <v>8.8999999999999996E-2</v>
      </c>
      <c r="AA10" s="117">
        <v>8.6999999999999994E-2</v>
      </c>
      <c r="AB10" s="6">
        <v>8.7999999999999995E-2</v>
      </c>
      <c r="AC10" s="6">
        <v>9.9000000000000005E-2</v>
      </c>
      <c r="AD10" s="6">
        <v>9.1999999999999998E-2</v>
      </c>
      <c r="AE10" s="6">
        <v>8.7999999999999995E-2</v>
      </c>
      <c r="AF10" s="117">
        <v>9.1999999999999998E-2</v>
      </c>
      <c r="AG10" s="6">
        <v>9.2999999999999999E-2</v>
      </c>
      <c r="AH10" s="6">
        <v>8.3000000000000004E-2</v>
      </c>
      <c r="AI10" s="6">
        <v>8.4000000000000005E-2</v>
      </c>
      <c r="AJ10" s="6">
        <v>8.5000000000000006E-2</v>
      </c>
      <c r="AK10" s="117">
        <v>8.5999999999999993E-2</v>
      </c>
      <c r="AL10" s="6">
        <v>7.0999999999999994E-2</v>
      </c>
      <c r="AM10" s="6">
        <v>7.4999999999999997E-2</v>
      </c>
      <c r="AN10" s="6">
        <v>7.5999999999999998E-2</v>
      </c>
      <c r="AO10" s="6">
        <v>8.7999999999999995E-2</v>
      </c>
      <c r="AP10" s="117">
        <v>7.8E-2</v>
      </c>
      <c r="AQ10" s="6" t="s">
        <v>222</v>
      </c>
      <c r="AR10" s="6" t="s">
        <v>222</v>
      </c>
      <c r="AS10" s="6" t="s">
        <v>222</v>
      </c>
      <c r="AT10" s="6" t="s">
        <v>222</v>
      </c>
      <c r="AU10" s="117" t="s">
        <v>222</v>
      </c>
      <c r="AV10" s="6" t="s">
        <v>222</v>
      </c>
      <c r="AW10" s="6" t="s">
        <v>222</v>
      </c>
      <c r="AX10" s="6" t="s">
        <v>222</v>
      </c>
      <c r="AY10" s="6" t="s">
        <v>222</v>
      </c>
      <c r="AZ10" s="117" t="s">
        <v>222</v>
      </c>
      <c r="BA10" s="6" t="s">
        <v>222</v>
      </c>
      <c r="BB10" s="6" t="s">
        <v>222</v>
      </c>
      <c r="BC10" s="6" t="s">
        <v>222</v>
      </c>
      <c r="BD10" s="6" t="s">
        <v>222</v>
      </c>
      <c r="BE10" s="117" t="s">
        <v>222</v>
      </c>
      <c r="BF10" s="6" t="s">
        <v>222</v>
      </c>
      <c r="BG10" s="6" t="s">
        <v>222</v>
      </c>
      <c r="BH10" s="6" t="s">
        <v>222</v>
      </c>
      <c r="BI10" s="6" t="s">
        <v>222</v>
      </c>
      <c r="BJ10" s="117" t="s">
        <v>222</v>
      </c>
      <c r="BK10" s="6" t="s">
        <v>222</v>
      </c>
      <c r="BL10" s="6" t="s">
        <v>222</v>
      </c>
      <c r="BM10" s="6" t="s">
        <v>222</v>
      </c>
      <c r="BN10" s="6" t="s">
        <v>222</v>
      </c>
      <c r="BO10" s="117" t="s">
        <v>222</v>
      </c>
      <c r="BP10" s="6" t="s">
        <v>222</v>
      </c>
      <c r="BQ10" s="6" t="s">
        <v>222</v>
      </c>
      <c r="BR10" s="6" t="s">
        <v>222</v>
      </c>
      <c r="BS10" s="6" t="s">
        <v>222</v>
      </c>
      <c r="BT10" s="117" t="s">
        <v>222</v>
      </c>
      <c r="BU10" s="6" t="s">
        <v>222</v>
      </c>
      <c r="BV10" s="6" t="s">
        <v>222</v>
      </c>
      <c r="BW10" s="6" t="s">
        <v>222</v>
      </c>
      <c r="BX10" s="6" t="s">
        <v>222</v>
      </c>
      <c r="BY10" s="117" t="s">
        <v>222</v>
      </c>
      <c r="BZ10" s="6" t="s">
        <v>222</v>
      </c>
      <c r="CA10" s="6" t="s">
        <v>222</v>
      </c>
      <c r="CB10" s="6" t="s">
        <v>222</v>
      </c>
      <c r="CC10" s="6" t="s">
        <v>222</v>
      </c>
      <c r="CD10" s="117" t="s">
        <v>222</v>
      </c>
      <c r="CE10" s="6" t="s">
        <v>222</v>
      </c>
      <c r="CF10" s="6" t="s">
        <v>222</v>
      </c>
      <c r="CG10" s="6" t="s">
        <v>222</v>
      </c>
      <c r="CH10" s="6" t="s">
        <v>222</v>
      </c>
      <c r="CI10" s="117" t="s">
        <v>222</v>
      </c>
      <c r="CJ10" s="6" t="s">
        <v>222</v>
      </c>
      <c r="CK10" s="6" t="s">
        <v>222</v>
      </c>
      <c r="CL10" s="6" t="s">
        <v>222</v>
      </c>
      <c r="CM10" s="6" t="s">
        <v>222</v>
      </c>
      <c r="CN10" s="117" t="s">
        <v>222</v>
      </c>
      <c r="CO10" s="6" t="s">
        <v>222</v>
      </c>
      <c r="CP10" s="6" t="s">
        <v>222</v>
      </c>
      <c r="CQ10" s="6" t="s">
        <v>222</v>
      </c>
      <c r="CR10" s="6" t="s">
        <v>222</v>
      </c>
      <c r="CS10" s="117" t="s">
        <v>222</v>
      </c>
      <c r="CT10" s="6" t="s">
        <v>222</v>
      </c>
      <c r="CU10" s="6" t="s">
        <v>222</v>
      </c>
    </row>
    <row r="11" spans="1:99" hidden="1" outlineLevel="1">
      <c r="A11" s="8" t="s">
        <v>229</v>
      </c>
      <c r="B11" s="116"/>
      <c r="C11" s="6">
        <v>4.2999999999999997E-2</v>
      </c>
      <c r="D11" s="6">
        <v>0.04</v>
      </c>
      <c r="E11" s="6">
        <v>4.1000000000000002E-2</v>
      </c>
      <c r="F11" s="6">
        <v>0.04</v>
      </c>
      <c r="G11" s="117">
        <v>4.1000000000000002E-2</v>
      </c>
      <c r="H11" s="6">
        <v>3.9E-2</v>
      </c>
      <c r="I11" s="6">
        <v>4.5999999999999999E-2</v>
      </c>
      <c r="J11" s="6">
        <v>5.6000000000000001E-2</v>
      </c>
      <c r="K11" s="6">
        <v>4.9000000000000002E-2</v>
      </c>
      <c r="L11" s="117">
        <v>4.8000000000000001E-2</v>
      </c>
      <c r="M11" s="6">
        <v>5.0999999999999997E-2</v>
      </c>
      <c r="N11" s="6">
        <v>5.1999999999999998E-2</v>
      </c>
      <c r="O11" s="6">
        <v>5.5E-2</v>
      </c>
      <c r="P11" s="6">
        <v>5.0999999999999997E-2</v>
      </c>
      <c r="Q11" s="117">
        <v>5.1999999999999998E-2</v>
      </c>
      <c r="R11" s="6">
        <v>4.9000000000000002E-2</v>
      </c>
      <c r="S11" s="6">
        <v>5.2999999999999999E-2</v>
      </c>
      <c r="T11" s="6">
        <v>0.05</v>
      </c>
      <c r="U11" s="6">
        <v>3.9E-2</v>
      </c>
      <c r="V11" s="117">
        <v>4.7E-2</v>
      </c>
      <c r="W11" s="6">
        <v>4.2999999999999997E-2</v>
      </c>
      <c r="X11" s="6">
        <v>5.3999999999999999E-2</v>
      </c>
      <c r="Y11" s="6">
        <v>5.6000000000000001E-2</v>
      </c>
      <c r="Z11" s="6">
        <v>5.6000000000000001E-2</v>
      </c>
      <c r="AA11" s="117">
        <v>5.1999999999999998E-2</v>
      </c>
      <c r="AB11" s="6">
        <v>5.8999999999999997E-2</v>
      </c>
      <c r="AC11" s="6">
        <v>6.2E-2</v>
      </c>
      <c r="AD11" s="6">
        <v>6.9000000000000006E-2</v>
      </c>
      <c r="AE11" s="6">
        <v>7.1999999999999995E-2</v>
      </c>
      <c r="AF11" s="117">
        <v>6.6000000000000003E-2</v>
      </c>
      <c r="AG11" s="6">
        <v>7.3999999999999996E-2</v>
      </c>
      <c r="AH11" s="6">
        <v>7.4999999999999997E-2</v>
      </c>
      <c r="AI11" s="6">
        <v>7.5999999999999998E-2</v>
      </c>
      <c r="AJ11" s="6">
        <v>7.6999999999999999E-2</v>
      </c>
      <c r="AK11" s="117">
        <v>7.5999999999999998E-2</v>
      </c>
      <c r="AL11" s="6">
        <v>7.3999999999999996E-2</v>
      </c>
      <c r="AM11" s="6">
        <v>7.5999999999999998E-2</v>
      </c>
      <c r="AN11" s="6">
        <v>7.4999999999999997E-2</v>
      </c>
      <c r="AO11" s="6">
        <v>7.2999999999999995E-2</v>
      </c>
      <c r="AP11" s="117">
        <v>7.4999999999999997E-2</v>
      </c>
      <c r="AQ11" s="6" t="s">
        <v>222</v>
      </c>
      <c r="AR11" s="6" t="s">
        <v>222</v>
      </c>
      <c r="AS11" s="6" t="s">
        <v>222</v>
      </c>
      <c r="AT11" s="6" t="s">
        <v>222</v>
      </c>
      <c r="AU11" s="117" t="s">
        <v>222</v>
      </c>
      <c r="AV11" s="6" t="s">
        <v>222</v>
      </c>
      <c r="AW11" s="6" t="s">
        <v>222</v>
      </c>
      <c r="AX11" s="6" t="s">
        <v>222</v>
      </c>
      <c r="AY11" s="6" t="s">
        <v>222</v>
      </c>
      <c r="AZ11" s="117" t="s">
        <v>222</v>
      </c>
      <c r="BA11" s="6" t="s">
        <v>222</v>
      </c>
      <c r="BB11" s="6" t="s">
        <v>222</v>
      </c>
      <c r="BC11" s="6" t="s">
        <v>222</v>
      </c>
      <c r="BD11" s="6" t="s">
        <v>222</v>
      </c>
      <c r="BE11" s="117" t="s">
        <v>222</v>
      </c>
      <c r="BF11" s="6" t="s">
        <v>222</v>
      </c>
      <c r="BG11" s="6" t="s">
        <v>222</v>
      </c>
      <c r="BH11" s="6" t="s">
        <v>222</v>
      </c>
      <c r="BI11" s="6" t="s">
        <v>222</v>
      </c>
      <c r="BJ11" s="117" t="s">
        <v>222</v>
      </c>
      <c r="BK11" s="6" t="s">
        <v>222</v>
      </c>
      <c r="BL11" s="6" t="s">
        <v>222</v>
      </c>
      <c r="BM11" s="6" t="s">
        <v>222</v>
      </c>
      <c r="BN11" s="6" t="s">
        <v>222</v>
      </c>
      <c r="BO11" s="117" t="s">
        <v>222</v>
      </c>
      <c r="BP11" s="6" t="s">
        <v>222</v>
      </c>
      <c r="BQ11" s="6" t="s">
        <v>222</v>
      </c>
      <c r="BR11" s="6" t="s">
        <v>222</v>
      </c>
      <c r="BS11" s="6" t="s">
        <v>222</v>
      </c>
      <c r="BT11" s="117" t="s">
        <v>222</v>
      </c>
      <c r="BU11" s="6" t="s">
        <v>222</v>
      </c>
      <c r="BV11" s="6" t="s">
        <v>222</v>
      </c>
      <c r="BW11" s="6" t="s">
        <v>222</v>
      </c>
      <c r="BX11" s="6" t="s">
        <v>222</v>
      </c>
      <c r="BY11" s="117" t="s">
        <v>222</v>
      </c>
      <c r="BZ11" s="6" t="s">
        <v>222</v>
      </c>
      <c r="CA11" s="6" t="s">
        <v>222</v>
      </c>
      <c r="CB11" s="6" t="s">
        <v>222</v>
      </c>
      <c r="CC11" s="6" t="s">
        <v>222</v>
      </c>
      <c r="CD11" s="117" t="s">
        <v>222</v>
      </c>
      <c r="CE11" s="6" t="s">
        <v>222</v>
      </c>
      <c r="CF11" s="6" t="s">
        <v>222</v>
      </c>
      <c r="CG11" s="6" t="s">
        <v>222</v>
      </c>
      <c r="CH11" s="6" t="s">
        <v>222</v>
      </c>
      <c r="CI11" s="117" t="s">
        <v>222</v>
      </c>
      <c r="CJ11" s="6" t="s">
        <v>222</v>
      </c>
      <c r="CK11" s="6" t="s">
        <v>222</v>
      </c>
      <c r="CL11" s="6" t="s">
        <v>222</v>
      </c>
      <c r="CM11" s="6" t="s">
        <v>222</v>
      </c>
      <c r="CN11" s="117" t="s">
        <v>222</v>
      </c>
      <c r="CO11" s="6" t="s">
        <v>222</v>
      </c>
      <c r="CP11" s="6" t="s">
        <v>222</v>
      </c>
      <c r="CQ11" s="6" t="s">
        <v>222</v>
      </c>
      <c r="CR11" s="6" t="s">
        <v>222</v>
      </c>
      <c r="CS11" s="117" t="s">
        <v>222</v>
      </c>
      <c r="CT11" s="6" t="s">
        <v>222</v>
      </c>
      <c r="CU11" s="6" t="s">
        <v>222</v>
      </c>
    </row>
    <row r="12" spans="1:99" hidden="1" outlineLevel="1">
      <c r="A12" s="8" t="s">
        <v>230</v>
      </c>
      <c r="B12" s="116"/>
      <c r="C12" s="6">
        <v>1.4999999999999999E-2</v>
      </c>
      <c r="D12" s="6">
        <v>1.9E-2</v>
      </c>
      <c r="E12" s="6">
        <v>0.02</v>
      </c>
      <c r="F12" s="6">
        <v>2.1999999999999999E-2</v>
      </c>
      <c r="G12" s="117">
        <v>1.9E-2</v>
      </c>
      <c r="H12" s="6">
        <v>1.7000000000000001E-2</v>
      </c>
      <c r="I12" s="6">
        <v>1.4999999999999999E-2</v>
      </c>
      <c r="J12" s="6">
        <v>1.4E-2</v>
      </c>
      <c r="K12" s="6">
        <v>1.4E-2</v>
      </c>
      <c r="L12" s="117">
        <v>1.4999999999999999E-2</v>
      </c>
      <c r="M12" s="6">
        <v>1.6E-2</v>
      </c>
      <c r="N12" s="6">
        <v>1.9E-2</v>
      </c>
      <c r="O12" s="6">
        <v>1.7000000000000001E-2</v>
      </c>
      <c r="P12" s="6">
        <v>1.4E-2</v>
      </c>
      <c r="Q12" s="117">
        <v>1.7000000000000001E-2</v>
      </c>
      <c r="R12" s="6">
        <v>1.6E-2</v>
      </c>
      <c r="S12" s="6">
        <v>1.7999999999999999E-2</v>
      </c>
      <c r="T12" s="6">
        <v>1.7000000000000001E-2</v>
      </c>
      <c r="U12" s="6">
        <v>0.02</v>
      </c>
      <c r="V12" s="117">
        <v>1.7999999999999999E-2</v>
      </c>
      <c r="W12" s="6">
        <v>1.7999999999999999E-2</v>
      </c>
      <c r="X12" s="6">
        <v>1.9E-2</v>
      </c>
      <c r="Y12" s="6">
        <v>2.1000000000000001E-2</v>
      </c>
      <c r="Z12" s="6">
        <v>1.9E-2</v>
      </c>
      <c r="AA12" s="117">
        <v>1.9E-2</v>
      </c>
      <c r="AB12" s="6">
        <v>0.02</v>
      </c>
      <c r="AC12" s="6">
        <v>1.9E-2</v>
      </c>
      <c r="AD12" s="6">
        <v>0.02</v>
      </c>
      <c r="AE12" s="6">
        <v>0.02</v>
      </c>
      <c r="AF12" s="117">
        <v>1.9E-2</v>
      </c>
      <c r="AG12" s="6">
        <v>2.1999999999999999E-2</v>
      </c>
      <c r="AH12" s="6">
        <v>2.1999999999999999E-2</v>
      </c>
      <c r="AI12" s="6">
        <v>2.1000000000000001E-2</v>
      </c>
      <c r="AJ12" s="6">
        <v>2.1000000000000001E-2</v>
      </c>
      <c r="AK12" s="117">
        <v>2.1000000000000001E-2</v>
      </c>
      <c r="AL12" s="6">
        <v>2.1000000000000001E-2</v>
      </c>
      <c r="AM12" s="6">
        <v>2.1000000000000001E-2</v>
      </c>
      <c r="AN12" s="6">
        <v>2.1000000000000001E-2</v>
      </c>
      <c r="AO12" s="6">
        <v>2.1000000000000001E-2</v>
      </c>
      <c r="AP12" s="117">
        <v>2.1000000000000001E-2</v>
      </c>
      <c r="AQ12" s="6" t="s">
        <v>222</v>
      </c>
      <c r="AR12" s="6" t="s">
        <v>222</v>
      </c>
      <c r="AS12" s="6" t="s">
        <v>222</v>
      </c>
      <c r="AT12" s="6" t="s">
        <v>222</v>
      </c>
      <c r="AU12" s="117" t="s">
        <v>222</v>
      </c>
      <c r="AV12" s="6" t="s">
        <v>222</v>
      </c>
      <c r="AW12" s="6" t="s">
        <v>222</v>
      </c>
      <c r="AX12" s="6" t="s">
        <v>222</v>
      </c>
      <c r="AY12" s="6" t="s">
        <v>222</v>
      </c>
      <c r="AZ12" s="117" t="s">
        <v>222</v>
      </c>
      <c r="BA12" s="6" t="s">
        <v>222</v>
      </c>
      <c r="BB12" s="6" t="s">
        <v>222</v>
      </c>
      <c r="BC12" s="6" t="s">
        <v>222</v>
      </c>
      <c r="BD12" s="6" t="s">
        <v>222</v>
      </c>
      <c r="BE12" s="117" t="s">
        <v>222</v>
      </c>
      <c r="BF12" s="6" t="s">
        <v>222</v>
      </c>
      <c r="BG12" s="6" t="s">
        <v>222</v>
      </c>
      <c r="BH12" s="6" t="s">
        <v>222</v>
      </c>
      <c r="BI12" s="6" t="s">
        <v>222</v>
      </c>
      <c r="BJ12" s="117" t="s">
        <v>222</v>
      </c>
      <c r="BK12" s="6" t="s">
        <v>222</v>
      </c>
      <c r="BL12" s="6" t="s">
        <v>222</v>
      </c>
      <c r="BM12" s="6" t="s">
        <v>222</v>
      </c>
      <c r="BN12" s="6" t="s">
        <v>222</v>
      </c>
      <c r="BO12" s="117" t="s">
        <v>222</v>
      </c>
      <c r="BP12" s="6" t="s">
        <v>222</v>
      </c>
      <c r="BQ12" s="6" t="s">
        <v>222</v>
      </c>
      <c r="BR12" s="6" t="s">
        <v>222</v>
      </c>
      <c r="BS12" s="6" t="s">
        <v>222</v>
      </c>
      <c r="BT12" s="117" t="s">
        <v>222</v>
      </c>
      <c r="BU12" s="6" t="s">
        <v>222</v>
      </c>
      <c r="BV12" s="6" t="s">
        <v>222</v>
      </c>
      <c r="BW12" s="6" t="s">
        <v>222</v>
      </c>
      <c r="BX12" s="6" t="s">
        <v>222</v>
      </c>
      <c r="BY12" s="117" t="s">
        <v>222</v>
      </c>
      <c r="BZ12" s="6" t="s">
        <v>222</v>
      </c>
      <c r="CA12" s="6" t="s">
        <v>222</v>
      </c>
      <c r="CB12" s="6" t="s">
        <v>222</v>
      </c>
      <c r="CC12" s="6" t="s">
        <v>222</v>
      </c>
      <c r="CD12" s="117" t="s">
        <v>222</v>
      </c>
      <c r="CE12" s="6" t="s">
        <v>222</v>
      </c>
      <c r="CF12" s="6" t="s">
        <v>222</v>
      </c>
      <c r="CG12" s="6" t="s">
        <v>222</v>
      </c>
      <c r="CH12" s="6" t="s">
        <v>222</v>
      </c>
      <c r="CI12" s="117" t="s">
        <v>222</v>
      </c>
      <c r="CJ12" s="6" t="s">
        <v>222</v>
      </c>
      <c r="CK12" s="6" t="s">
        <v>222</v>
      </c>
      <c r="CL12" s="6" t="s">
        <v>222</v>
      </c>
      <c r="CM12" s="6" t="s">
        <v>222</v>
      </c>
      <c r="CN12" s="117" t="s">
        <v>222</v>
      </c>
      <c r="CO12" s="6" t="s">
        <v>222</v>
      </c>
      <c r="CP12" s="6" t="s">
        <v>222</v>
      </c>
      <c r="CQ12" s="6" t="s">
        <v>222</v>
      </c>
      <c r="CR12" s="6" t="s">
        <v>222</v>
      </c>
      <c r="CS12" s="117" t="s">
        <v>222</v>
      </c>
      <c r="CT12" s="6" t="s">
        <v>222</v>
      </c>
      <c r="CU12" s="6" t="s">
        <v>222</v>
      </c>
    </row>
    <row r="13" spans="1:99" ht="15" hidden="1" customHeight="1" outlineLevel="1">
      <c r="A13" s="8" t="s">
        <v>231</v>
      </c>
      <c r="B13" s="116">
        <v>5.6000000000000001E-2</v>
      </c>
      <c r="C13" s="6"/>
      <c r="D13" s="6"/>
      <c r="E13" s="6"/>
      <c r="F13" s="6"/>
      <c r="G13" s="117" t="s">
        <v>222</v>
      </c>
      <c r="H13" s="6" t="s">
        <v>222</v>
      </c>
      <c r="I13" s="6" t="s">
        <v>222</v>
      </c>
      <c r="J13" s="6" t="s">
        <v>222</v>
      </c>
      <c r="K13" s="6" t="s">
        <v>222</v>
      </c>
      <c r="L13" s="117" t="s">
        <v>222</v>
      </c>
      <c r="M13" s="6" t="s">
        <v>222</v>
      </c>
      <c r="N13" s="6" t="s">
        <v>222</v>
      </c>
      <c r="O13" s="6" t="s">
        <v>222</v>
      </c>
      <c r="P13" s="6" t="s">
        <v>222</v>
      </c>
      <c r="Q13" s="117" t="s">
        <v>222</v>
      </c>
      <c r="R13" s="6" t="s">
        <v>222</v>
      </c>
      <c r="S13" s="6" t="s">
        <v>222</v>
      </c>
      <c r="T13" s="6" t="s">
        <v>222</v>
      </c>
      <c r="U13" s="6" t="s">
        <v>222</v>
      </c>
      <c r="V13" s="117" t="s">
        <v>222</v>
      </c>
      <c r="W13" s="6" t="s">
        <v>222</v>
      </c>
      <c r="X13" s="6" t="s">
        <v>222</v>
      </c>
      <c r="Y13" s="6" t="s">
        <v>222</v>
      </c>
      <c r="Z13" s="6" t="s">
        <v>222</v>
      </c>
      <c r="AA13" s="117" t="s">
        <v>222</v>
      </c>
      <c r="AB13" s="6" t="s">
        <v>222</v>
      </c>
      <c r="AC13" s="6" t="s">
        <v>222</v>
      </c>
      <c r="AD13" s="6" t="s">
        <v>222</v>
      </c>
      <c r="AE13" s="6" t="s">
        <v>222</v>
      </c>
      <c r="AF13" s="117" t="s">
        <v>222</v>
      </c>
      <c r="AG13" s="6" t="s">
        <v>222</v>
      </c>
      <c r="AH13" s="6" t="s">
        <v>222</v>
      </c>
      <c r="AI13" s="6" t="s">
        <v>222</v>
      </c>
      <c r="AJ13" s="6" t="s">
        <v>222</v>
      </c>
      <c r="AK13" s="117" t="s">
        <v>222</v>
      </c>
      <c r="AL13" s="6" t="s">
        <v>222</v>
      </c>
      <c r="AM13" s="6" t="s">
        <v>222</v>
      </c>
      <c r="AN13" s="6" t="s">
        <v>222</v>
      </c>
      <c r="AO13" s="6" t="s">
        <v>222</v>
      </c>
      <c r="AP13" s="117" t="s">
        <v>222</v>
      </c>
      <c r="AQ13" s="6" t="s">
        <v>222</v>
      </c>
      <c r="AR13" s="6" t="s">
        <v>222</v>
      </c>
      <c r="AS13" s="6" t="s">
        <v>222</v>
      </c>
      <c r="AT13" s="6" t="s">
        <v>222</v>
      </c>
      <c r="AU13" s="117" t="s">
        <v>222</v>
      </c>
      <c r="AV13" s="6" t="s">
        <v>222</v>
      </c>
      <c r="AW13" s="6" t="s">
        <v>222</v>
      </c>
      <c r="AX13" s="6" t="s">
        <v>222</v>
      </c>
      <c r="AY13" s="6" t="s">
        <v>222</v>
      </c>
      <c r="AZ13" s="117" t="s">
        <v>222</v>
      </c>
      <c r="BA13" s="6" t="s">
        <v>222</v>
      </c>
      <c r="BB13" s="6" t="s">
        <v>222</v>
      </c>
      <c r="BC13" s="6" t="s">
        <v>222</v>
      </c>
      <c r="BD13" s="6" t="s">
        <v>222</v>
      </c>
      <c r="BE13" s="117" t="s">
        <v>222</v>
      </c>
      <c r="BF13" s="6" t="s">
        <v>222</v>
      </c>
      <c r="BG13" s="6" t="s">
        <v>222</v>
      </c>
      <c r="BH13" s="6" t="s">
        <v>222</v>
      </c>
      <c r="BI13" s="6" t="s">
        <v>222</v>
      </c>
      <c r="BJ13" s="117" t="s">
        <v>222</v>
      </c>
      <c r="BK13" s="6" t="s">
        <v>222</v>
      </c>
      <c r="BL13" s="6" t="s">
        <v>222</v>
      </c>
      <c r="BM13" s="6" t="s">
        <v>222</v>
      </c>
      <c r="BN13" s="6" t="s">
        <v>222</v>
      </c>
      <c r="BO13" s="117" t="s">
        <v>222</v>
      </c>
      <c r="BP13" s="6" t="s">
        <v>222</v>
      </c>
      <c r="BQ13" s="6" t="s">
        <v>222</v>
      </c>
      <c r="BR13" s="6" t="s">
        <v>222</v>
      </c>
      <c r="BS13" s="6" t="s">
        <v>222</v>
      </c>
      <c r="BT13" s="117" t="s">
        <v>222</v>
      </c>
      <c r="BU13" s="6" t="s">
        <v>222</v>
      </c>
      <c r="BV13" s="6" t="s">
        <v>222</v>
      </c>
      <c r="BW13" s="6" t="s">
        <v>222</v>
      </c>
      <c r="BX13" s="6" t="s">
        <v>222</v>
      </c>
      <c r="BY13" s="117" t="s">
        <v>222</v>
      </c>
      <c r="BZ13" s="6" t="s">
        <v>222</v>
      </c>
      <c r="CA13" s="6" t="s">
        <v>222</v>
      </c>
      <c r="CB13" s="6" t="s">
        <v>222</v>
      </c>
      <c r="CC13" s="6" t="s">
        <v>222</v>
      </c>
      <c r="CD13" s="117" t="s">
        <v>222</v>
      </c>
      <c r="CE13" s="6" t="s">
        <v>222</v>
      </c>
      <c r="CF13" s="6" t="s">
        <v>222</v>
      </c>
      <c r="CG13" s="6" t="s">
        <v>222</v>
      </c>
      <c r="CH13" s="6" t="s">
        <v>222</v>
      </c>
      <c r="CI13" s="117" t="s">
        <v>222</v>
      </c>
      <c r="CJ13" s="6" t="s">
        <v>222</v>
      </c>
      <c r="CK13" s="6" t="s">
        <v>222</v>
      </c>
      <c r="CL13" s="6" t="s">
        <v>222</v>
      </c>
      <c r="CM13" s="6" t="s">
        <v>222</v>
      </c>
      <c r="CN13" s="117" t="s">
        <v>222</v>
      </c>
      <c r="CO13" s="6" t="s">
        <v>222</v>
      </c>
      <c r="CP13" s="6" t="s">
        <v>222</v>
      </c>
      <c r="CQ13" s="6" t="s">
        <v>222</v>
      </c>
      <c r="CR13" s="6" t="s">
        <v>222</v>
      </c>
      <c r="CS13" s="117" t="s">
        <v>222</v>
      </c>
      <c r="CT13" s="6" t="s">
        <v>222</v>
      </c>
      <c r="CU13" s="6" t="s">
        <v>222</v>
      </c>
    </row>
    <row r="14" spans="1:99" ht="15.75" hidden="1" outlineLevel="1" thickBot="1">
      <c r="A14" s="5" t="s">
        <v>232</v>
      </c>
      <c r="B14" s="132">
        <v>1</v>
      </c>
      <c r="C14" s="133">
        <v>1</v>
      </c>
      <c r="D14" s="133">
        <v>0.99999999999999989</v>
      </c>
      <c r="E14" s="133">
        <v>1</v>
      </c>
      <c r="F14" s="133">
        <v>1</v>
      </c>
      <c r="G14" s="134">
        <v>1</v>
      </c>
      <c r="H14" s="133">
        <v>1.0000000000000002</v>
      </c>
      <c r="I14" s="133">
        <v>0.99999999999999989</v>
      </c>
      <c r="J14" s="133">
        <v>1</v>
      </c>
      <c r="K14" s="133">
        <v>0.99999999999999989</v>
      </c>
      <c r="L14" s="134">
        <v>1.0000000000000002</v>
      </c>
      <c r="M14" s="133">
        <v>0.99999999999999989</v>
      </c>
      <c r="N14" s="133">
        <v>1</v>
      </c>
      <c r="O14" s="133">
        <v>1.0004000000000002</v>
      </c>
      <c r="P14" s="133">
        <v>1</v>
      </c>
      <c r="Q14" s="134">
        <v>1</v>
      </c>
      <c r="R14" s="133">
        <v>1</v>
      </c>
      <c r="S14" s="133">
        <v>0.99999999999999989</v>
      </c>
      <c r="T14" s="133">
        <v>1</v>
      </c>
      <c r="U14" s="133">
        <v>0.99999999999999989</v>
      </c>
      <c r="V14" s="134">
        <v>0.99999999999999989</v>
      </c>
      <c r="W14" s="133">
        <v>1</v>
      </c>
      <c r="X14" s="133">
        <v>1</v>
      </c>
      <c r="Y14" s="133">
        <v>1</v>
      </c>
      <c r="Z14" s="133">
        <v>1</v>
      </c>
      <c r="AA14" s="134">
        <v>1</v>
      </c>
      <c r="AB14" s="133">
        <v>1</v>
      </c>
      <c r="AC14" s="133">
        <v>1</v>
      </c>
      <c r="AD14" s="133">
        <v>1</v>
      </c>
      <c r="AE14" s="133">
        <v>1</v>
      </c>
      <c r="AF14" s="134">
        <v>1</v>
      </c>
      <c r="AG14" s="133">
        <v>1</v>
      </c>
      <c r="AH14" s="133">
        <v>1</v>
      </c>
      <c r="AI14" s="133">
        <v>1</v>
      </c>
      <c r="AJ14" s="133">
        <v>1</v>
      </c>
      <c r="AK14" s="134">
        <v>1</v>
      </c>
      <c r="AL14" s="133">
        <v>1</v>
      </c>
      <c r="AM14" s="133">
        <v>1</v>
      </c>
      <c r="AN14" s="133">
        <v>1</v>
      </c>
      <c r="AO14" s="133">
        <v>1</v>
      </c>
      <c r="AP14" s="134">
        <v>1</v>
      </c>
      <c r="AQ14" s="5" t="s">
        <v>222</v>
      </c>
      <c r="AR14" s="5" t="s">
        <v>222</v>
      </c>
      <c r="AS14" s="5" t="s">
        <v>222</v>
      </c>
      <c r="AT14" s="5" t="s">
        <v>222</v>
      </c>
      <c r="AU14" s="221"/>
      <c r="AV14" s="5"/>
      <c r="AW14" s="5"/>
      <c r="AX14" s="5"/>
      <c r="AY14" s="5"/>
      <c r="AZ14" s="221"/>
      <c r="BA14" s="5"/>
      <c r="BB14" s="5"/>
      <c r="BC14" s="5"/>
      <c r="BD14" s="5"/>
      <c r="BE14" s="221"/>
      <c r="BF14" s="5"/>
      <c r="BG14" s="5"/>
      <c r="BH14" s="5"/>
      <c r="BI14" s="5"/>
      <c r="BJ14" s="221"/>
      <c r="BK14" s="5"/>
      <c r="BL14" s="5"/>
      <c r="BM14" s="5"/>
      <c r="BN14" s="5"/>
      <c r="BO14" s="221"/>
      <c r="BP14" s="5"/>
      <c r="BQ14" s="5"/>
      <c r="BR14" s="5"/>
      <c r="BS14" s="5"/>
      <c r="BT14" s="221"/>
      <c r="BU14" s="5"/>
      <c r="BV14" s="5"/>
      <c r="BW14" s="5"/>
      <c r="BX14" s="5"/>
      <c r="BY14" s="221"/>
      <c r="BZ14" s="5"/>
      <c r="CA14" s="5"/>
      <c r="CB14" s="5"/>
      <c r="CC14" s="5"/>
      <c r="CD14" s="221"/>
      <c r="CE14" s="5"/>
      <c r="CF14" s="5"/>
      <c r="CG14" s="5"/>
      <c r="CH14" s="5"/>
      <c r="CI14" s="221"/>
      <c r="CJ14" s="5"/>
      <c r="CK14" s="5"/>
      <c r="CL14" s="5"/>
      <c r="CM14" s="5"/>
      <c r="CN14" s="221"/>
      <c r="CO14" s="5"/>
      <c r="CP14" s="5"/>
      <c r="CQ14" s="5"/>
      <c r="CR14" s="5"/>
      <c r="CS14" s="221"/>
      <c r="CT14" s="5"/>
      <c r="CU14" s="5"/>
    </row>
    <row r="15" spans="1:99" collapsed="1">
      <c r="A15" s="18"/>
      <c r="B15" s="116"/>
      <c r="G15" s="119"/>
      <c r="L15" s="119"/>
      <c r="Q15" s="119"/>
      <c r="V15" s="119"/>
      <c r="AA15" s="119"/>
      <c r="AF15" s="119"/>
      <c r="AK15" s="119"/>
      <c r="AP15" s="119"/>
      <c r="AU15" s="119"/>
      <c r="AZ15" s="119"/>
      <c r="BE15" s="119"/>
      <c r="BJ15" s="119"/>
      <c r="BO15" s="119"/>
      <c r="BT15" s="119"/>
      <c r="BY15" s="119"/>
      <c r="CD15" s="119"/>
      <c r="CI15" s="119"/>
      <c r="CN15" s="119"/>
      <c r="CS15" s="119"/>
    </row>
    <row r="16" spans="1:99">
      <c r="B16" s="185"/>
      <c r="G16" s="119"/>
      <c r="L16" s="119"/>
      <c r="Q16" s="119"/>
      <c r="V16" s="119"/>
      <c r="AA16" s="119"/>
      <c r="AF16" s="119"/>
      <c r="AK16" s="119"/>
      <c r="AP16" s="119"/>
      <c r="AU16" s="119"/>
      <c r="AZ16" s="119"/>
      <c r="BE16" s="119"/>
      <c r="BJ16" s="119"/>
      <c r="BO16" s="119"/>
      <c r="BT16" s="119"/>
      <c r="BY16" s="119"/>
      <c r="CD16" s="119"/>
      <c r="CI16" s="119"/>
      <c r="CN16" s="119"/>
      <c r="CS16" s="119"/>
    </row>
    <row r="17" spans="1:99" ht="13.5" customHeight="1">
      <c r="A17" s="5" t="s">
        <v>233</v>
      </c>
      <c r="B17" s="182"/>
      <c r="C17" s="6"/>
      <c r="D17" s="6"/>
      <c r="E17" s="6"/>
      <c r="F17" s="6"/>
      <c r="G17" s="183"/>
      <c r="H17" s="6"/>
      <c r="I17" s="6"/>
      <c r="J17" s="6"/>
      <c r="K17" s="6"/>
      <c r="L17" s="183"/>
      <c r="M17" s="6"/>
      <c r="N17" s="6"/>
      <c r="O17" s="6"/>
      <c r="P17" s="6"/>
      <c r="Q17" s="117"/>
      <c r="R17" s="6"/>
      <c r="S17" s="6"/>
      <c r="T17" s="6"/>
      <c r="U17" s="6"/>
      <c r="V17" s="117"/>
      <c r="W17" s="6"/>
      <c r="X17" s="6"/>
      <c r="Y17" s="6"/>
      <c r="Z17" s="6"/>
      <c r="AA17" s="117"/>
      <c r="AB17" s="6"/>
      <c r="AC17" s="6"/>
      <c r="AD17" s="6"/>
      <c r="AE17" s="6"/>
      <c r="AF17" s="117"/>
      <c r="AG17" s="6"/>
      <c r="AH17" s="6"/>
      <c r="AI17" s="6"/>
      <c r="AJ17" s="6"/>
      <c r="AK17" s="117"/>
      <c r="AL17" s="6"/>
      <c r="AM17" s="6"/>
      <c r="AN17" s="6"/>
      <c r="AO17" s="6"/>
      <c r="AP17" s="117"/>
      <c r="AQ17" s="6"/>
      <c r="AR17" s="6"/>
      <c r="AS17" s="6"/>
      <c r="AT17" s="6"/>
      <c r="AU17" s="117"/>
      <c r="AV17" s="6"/>
      <c r="AW17" s="6"/>
      <c r="AX17" s="6"/>
      <c r="AY17" s="6"/>
      <c r="AZ17" s="117"/>
      <c r="BA17" s="6"/>
      <c r="BB17" s="6"/>
      <c r="BC17" s="6"/>
      <c r="BD17" s="6"/>
      <c r="BE17" s="117"/>
      <c r="BF17" s="6"/>
      <c r="BG17" s="6"/>
      <c r="BH17" s="6"/>
      <c r="BI17" s="6"/>
      <c r="BJ17" s="117"/>
      <c r="BK17" s="6"/>
      <c r="BL17" s="6"/>
      <c r="BM17" s="6"/>
      <c r="BN17" s="6"/>
      <c r="BO17" s="117"/>
      <c r="BP17" s="6"/>
      <c r="BQ17" s="6"/>
      <c r="BR17" s="6"/>
      <c r="BS17" s="6"/>
      <c r="BT17" s="117"/>
      <c r="BU17" s="6"/>
      <c r="BV17" s="6"/>
      <c r="BW17" s="6"/>
      <c r="BX17" s="6"/>
      <c r="BY17" s="117"/>
      <c r="BZ17" s="6"/>
      <c r="CA17" s="6"/>
      <c r="CB17" s="6"/>
      <c r="CC17" s="6"/>
      <c r="CD17" s="117"/>
      <c r="CE17" s="6"/>
      <c r="CF17" s="6"/>
      <c r="CG17" s="6"/>
      <c r="CH17" s="6"/>
      <c r="CI17" s="117"/>
      <c r="CJ17" s="6"/>
      <c r="CK17" s="6"/>
      <c r="CL17" s="6"/>
      <c r="CM17" s="6"/>
      <c r="CN17" s="117"/>
      <c r="CO17" s="6"/>
      <c r="CP17" s="6"/>
      <c r="CQ17" s="6"/>
      <c r="CR17" s="6"/>
      <c r="CS17" s="117"/>
      <c r="CT17" s="6"/>
      <c r="CU17" s="6"/>
    </row>
    <row r="18" spans="1:99">
      <c r="A18" s="8" t="s">
        <v>221</v>
      </c>
      <c r="B18" s="184"/>
      <c r="C18" s="138"/>
      <c r="D18" s="138"/>
      <c r="E18" s="138"/>
      <c r="F18" s="138"/>
      <c r="G18" s="139"/>
      <c r="H18" s="138"/>
      <c r="I18" s="138"/>
      <c r="J18" s="138"/>
      <c r="K18" s="138"/>
      <c r="L18" s="139"/>
      <c r="M18" s="138"/>
      <c r="N18" s="138"/>
      <c r="O18" s="138"/>
      <c r="P18" s="138"/>
      <c r="Q18" s="139"/>
      <c r="R18" s="138"/>
      <c r="S18" s="138"/>
      <c r="T18" s="138"/>
      <c r="U18" s="138"/>
      <c r="V18" s="139"/>
      <c r="W18" s="138"/>
      <c r="X18" s="138"/>
      <c r="Y18" s="138"/>
      <c r="Z18" s="138"/>
      <c r="AA18" s="139"/>
      <c r="AB18" s="138"/>
      <c r="AC18" s="138"/>
      <c r="AD18" s="138"/>
      <c r="AE18" s="138"/>
      <c r="AF18" s="139"/>
      <c r="AG18" s="138"/>
      <c r="AH18" s="138"/>
      <c r="AI18" s="138"/>
      <c r="AJ18" s="138"/>
      <c r="AK18" s="139"/>
      <c r="AL18" s="138">
        <v>0.56500000000000006</v>
      </c>
      <c r="AM18" s="138">
        <v>0.56000000000000005</v>
      </c>
      <c r="AN18" s="138">
        <v>0.55800000000000005</v>
      </c>
      <c r="AO18" s="138">
        <v>0.55600000000000005</v>
      </c>
      <c r="AP18" s="139">
        <v>0.55900000000000005</v>
      </c>
      <c r="AQ18" s="138">
        <v>0.56500000000000006</v>
      </c>
      <c r="AR18" s="138">
        <v>0.55500000000000005</v>
      </c>
      <c r="AS18" s="138">
        <v>0.55000000000000004</v>
      </c>
      <c r="AT18" s="138">
        <v>0.54400000000000004</v>
      </c>
      <c r="AU18" s="139">
        <v>0.55300000000000005</v>
      </c>
      <c r="AV18" s="138">
        <v>0.54400000000000004</v>
      </c>
      <c r="AW18" s="138">
        <v>0.52900000000000003</v>
      </c>
      <c r="AX18" s="138">
        <v>0.54</v>
      </c>
      <c r="AY18" s="138">
        <v>0.54500000000000004</v>
      </c>
      <c r="AZ18" s="139">
        <v>0.54</v>
      </c>
      <c r="BA18" s="138">
        <v>0.54700000000000004</v>
      </c>
      <c r="BB18" s="333">
        <v>0.54500000000000004</v>
      </c>
      <c r="BC18" s="333">
        <v>0.55600000000000005</v>
      </c>
      <c r="BD18" s="333">
        <v>0.56000000000000005</v>
      </c>
      <c r="BE18" s="139">
        <v>0.55200000000000005</v>
      </c>
      <c r="BF18" s="333">
        <v>0.55500000000000005</v>
      </c>
      <c r="BG18" s="333">
        <v>0.56000000000000005</v>
      </c>
      <c r="BH18" s="333">
        <v>0.57200000000000006</v>
      </c>
      <c r="BI18" s="333">
        <v>0.55400000000000005</v>
      </c>
      <c r="BJ18" s="139">
        <v>0.56100000000000005</v>
      </c>
      <c r="BK18" s="333">
        <v>0.54600000000000004</v>
      </c>
      <c r="BL18" s="333">
        <v>0.54100000000000004</v>
      </c>
      <c r="BM18" s="333">
        <v>0.54200000000000004</v>
      </c>
      <c r="BN18" s="333">
        <v>0.52200000000000002</v>
      </c>
      <c r="BO18" s="139">
        <v>0.53700000000000003</v>
      </c>
      <c r="BP18" s="333">
        <v>0.52900000000000003</v>
      </c>
      <c r="BQ18" s="333">
        <v>0.53100000000000003</v>
      </c>
      <c r="BR18" s="333">
        <f>SUBTOTAL(9,BR19:BR20)</f>
        <v>0.53200000000000003</v>
      </c>
      <c r="BS18" s="333">
        <v>0.52700000000000002</v>
      </c>
      <c r="BT18" s="139">
        <v>0.53</v>
      </c>
      <c r="BU18" s="333">
        <v>0.52400000000000002</v>
      </c>
      <c r="BV18" s="333">
        <v>0.52500000000000002</v>
      </c>
      <c r="BW18" s="333">
        <f t="shared" ref="BW18:CC18" si="0">SUBTOTAL(9,BW19:BW20)</f>
        <v>0.52</v>
      </c>
      <c r="BX18" s="333">
        <f t="shared" si="0"/>
        <v>0.52100000000000002</v>
      </c>
      <c r="BY18" s="139">
        <f t="shared" si="0"/>
        <v>0.52300000000000002</v>
      </c>
      <c r="BZ18" s="333">
        <f t="shared" si="0"/>
        <v>0.53100000000000003</v>
      </c>
      <c r="CA18" s="333">
        <f t="shared" si="0"/>
        <v>0.51600000000000001</v>
      </c>
      <c r="CB18" s="333">
        <f t="shared" si="0"/>
        <v>0.50800000000000001</v>
      </c>
      <c r="CC18" s="333">
        <f t="shared" si="0"/>
        <v>0.502</v>
      </c>
      <c r="CD18" s="139">
        <f>SUBTOTAL(9,CD19:CD20)</f>
        <v>0.51300000000000001</v>
      </c>
      <c r="CE18" s="333">
        <f>SUBTOTAL(9,CE19:CE20)</f>
        <v>0.51</v>
      </c>
      <c r="CF18" s="333">
        <f>SUBTOTAL(9,CF19:CF20)</f>
        <v>0.51900000000000002</v>
      </c>
      <c r="CG18" s="333">
        <f>SUBTOTAL(9,CG19:CG20)</f>
        <v>0.52400000000000002</v>
      </c>
      <c r="CH18" s="333">
        <f t="shared" ref="CH18" si="1">SUBTOTAL(9,CH19:CH20)</f>
        <v>0.53300000000000003</v>
      </c>
      <c r="CI18" s="139">
        <f>SUBTOTAL(9,CI19:CI20)</f>
        <v>0.52200000000000002</v>
      </c>
      <c r="CJ18" s="333">
        <f t="shared" ref="CJ18:CM18" si="2">SUBTOTAL(9,CJ19:CJ20)</f>
        <v>0.55000000000000004</v>
      </c>
      <c r="CK18" s="333">
        <f t="shared" si="2"/>
        <v>0.56000000000000005</v>
      </c>
      <c r="CL18" s="333">
        <f t="shared" si="2"/>
        <v>0.55500000000000005</v>
      </c>
      <c r="CM18" s="333">
        <f t="shared" si="2"/>
        <v>0.54200000000000004</v>
      </c>
      <c r="CN18" s="139">
        <f t="shared" ref="CN18:CU18" si="3">SUBTOTAL(9,CN19:CN20)</f>
        <v>0.55200000000000005</v>
      </c>
      <c r="CO18" s="333">
        <f t="shared" si="3"/>
        <v>0.54</v>
      </c>
      <c r="CP18" s="333">
        <f t="shared" si="3"/>
        <v>0.53700000000000003</v>
      </c>
      <c r="CQ18" s="333">
        <f t="shared" si="3"/>
        <v>0.52700000000000002</v>
      </c>
      <c r="CR18" s="333">
        <f t="shared" si="3"/>
        <v>0.52</v>
      </c>
      <c r="CS18" s="139">
        <f t="shared" si="3"/>
        <v>0.53100000000000003</v>
      </c>
      <c r="CT18" s="333">
        <f t="shared" si="3"/>
        <v>0.51400000000000001</v>
      </c>
      <c r="CU18" s="333">
        <f t="shared" si="3"/>
        <v>0.49399999999999999</v>
      </c>
    </row>
    <row r="19" spans="1:99">
      <c r="A19" s="10" t="s">
        <v>223</v>
      </c>
      <c r="B19" s="116"/>
      <c r="C19" s="6"/>
      <c r="D19" s="6"/>
      <c r="E19" s="6"/>
      <c r="F19" s="6"/>
      <c r="G19" s="117"/>
      <c r="H19" s="6"/>
      <c r="I19" s="6"/>
      <c r="J19" s="6"/>
      <c r="K19" s="6"/>
      <c r="L19" s="117"/>
      <c r="M19" s="6"/>
      <c r="N19" s="6"/>
      <c r="O19" s="6"/>
      <c r="P19" s="6"/>
      <c r="Q19" s="117"/>
      <c r="R19" s="6"/>
      <c r="S19" s="6"/>
      <c r="T19" s="6"/>
      <c r="U19" s="6"/>
      <c r="V19" s="117"/>
      <c r="W19" s="6"/>
      <c r="X19" s="6"/>
      <c r="Y19" s="6"/>
      <c r="Z19" s="6"/>
      <c r="AA19" s="117"/>
      <c r="AB19" s="6"/>
      <c r="AC19" s="6"/>
      <c r="AD19" s="6"/>
      <c r="AE19" s="6"/>
      <c r="AF19" s="117"/>
      <c r="AG19" s="6"/>
      <c r="AH19" s="6"/>
      <c r="AI19" s="6"/>
      <c r="AJ19" s="6"/>
      <c r="AK19" s="117"/>
      <c r="AL19" s="6">
        <v>0.54500000000000004</v>
      </c>
      <c r="AM19" s="6">
        <v>0.53800000000000003</v>
      </c>
      <c r="AN19" s="6">
        <v>0.53600000000000003</v>
      </c>
      <c r="AO19" s="6">
        <v>0.53200000000000003</v>
      </c>
      <c r="AP19" s="117">
        <v>0.53700000000000003</v>
      </c>
      <c r="AQ19" s="6">
        <v>0.54100000000000004</v>
      </c>
      <c r="AR19" s="6">
        <v>0.53200000000000003</v>
      </c>
      <c r="AS19" s="6">
        <v>0.52700000000000002</v>
      </c>
      <c r="AT19" s="6">
        <v>0.52200000000000002</v>
      </c>
      <c r="AU19" s="117">
        <v>0.53</v>
      </c>
      <c r="AV19" s="6">
        <v>0.52200000000000002</v>
      </c>
      <c r="AW19" s="6">
        <v>0.51</v>
      </c>
      <c r="AX19" s="6">
        <v>0.51900000000000002</v>
      </c>
      <c r="AY19" s="6">
        <v>0.52400000000000002</v>
      </c>
      <c r="AZ19" s="117">
        <v>0.51900000000000002</v>
      </c>
      <c r="BA19" s="6">
        <v>0.52800000000000002</v>
      </c>
      <c r="BB19" s="310">
        <v>0.52700000000000002</v>
      </c>
      <c r="BC19" s="310">
        <v>0.53500000000000003</v>
      </c>
      <c r="BD19" s="310">
        <v>0.54</v>
      </c>
      <c r="BE19" s="117">
        <v>0.53300000000000003</v>
      </c>
      <c r="BF19" s="310">
        <v>0.53500000000000003</v>
      </c>
      <c r="BG19" s="310">
        <v>0.54</v>
      </c>
      <c r="BH19" s="310">
        <v>0.55000000000000004</v>
      </c>
      <c r="BI19" s="310">
        <v>0.53300000000000003</v>
      </c>
      <c r="BJ19" s="117">
        <v>0.54</v>
      </c>
      <c r="BK19" s="310">
        <v>0.52500000000000002</v>
      </c>
      <c r="BL19" s="310">
        <v>0.51900000000000002</v>
      </c>
      <c r="BM19" s="310">
        <v>0.52</v>
      </c>
      <c r="BN19" s="310">
        <v>0.502</v>
      </c>
      <c r="BO19" s="117">
        <v>0.51600000000000001</v>
      </c>
      <c r="BP19" s="310">
        <v>0.51</v>
      </c>
      <c r="BQ19" s="310">
        <v>0.51100000000000001</v>
      </c>
      <c r="BR19" s="310">
        <v>0.51200000000000001</v>
      </c>
      <c r="BS19" s="310">
        <v>0.50700000000000001</v>
      </c>
      <c r="BT19" s="117">
        <v>0.51</v>
      </c>
      <c r="BU19" s="310">
        <v>0.50600000000000001</v>
      </c>
      <c r="BV19" s="310">
        <v>0.50600000000000001</v>
      </c>
      <c r="BW19" s="310">
        <v>0.501</v>
      </c>
      <c r="BX19" s="310">
        <v>0.503</v>
      </c>
      <c r="BY19" s="117">
        <v>0.504</v>
      </c>
      <c r="BZ19" s="310">
        <v>0.51400000000000001</v>
      </c>
      <c r="CA19" s="310">
        <v>0.499</v>
      </c>
      <c r="CB19" s="310">
        <v>0.49099999999999999</v>
      </c>
      <c r="CC19" s="310">
        <v>0.48599999999999999</v>
      </c>
      <c r="CD19" s="117">
        <v>0.497</v>
      </c>
      <c r="CE19" s="310">
        <v>0.49399999999999999</v>
      </c>
      <c r="CF19" s="310">
        <v>0.503</v>
      </c>
      <c r="CG19" s="310">
        <v>0.50700000000000001</v>
      </c>
      <c r="CH19" s="310">
        <v>0.51600000000000001</v>
      </c>
      <c r="CI19" s="117">
        <v>0.505</v>
      </c>
      <c r="CJ19" s="310">
        <v>0.53200000000000003</v>
      </c>
      <c r="CK19" s="310">
        <v>0.54300000000000004</v>
      </c>
      <c r="CL19" s="310">
        <v>0.53700000000000003</v>
      </c>
      <c r="CM19" s="310">
        <v>0.52400000000000002</v>
      </c>
      <c r="CN19" s="117">
        <v>0.53400000000000003</v>
      </c>
      <c r="CO19" s="310">
        <v>0.52</v>
      </c>
      <c r="CP19" s="310">
        <v>0.51700000000000002</v>
      </c>
      <c r="CQ19" s="310">
        <v>0.50600000000000001</v>
      </c>
      <c r="CR19" s="310">
        <v>0.5</v>
      </c>
      <c r="CS19" s="117">
        <v>0.51100000000000001</v>
      </c>
      <c r="CT19" s="310">
        <v>0.495</v>
      </c>
      <c r="CU19" s="310">
        <v>0.47599999999999998</v>
      </c>
    </row>
    <row r="20" spans="1:99">
      <c r="A20" s="10" t="s">
        <v>234</v>
      </c>
      <c r="B20" s="116"/>
      <c r="C20" s="6"/>
      <c r="D20" s="6"/>
      <c r="E20" s="6"/>
      <c r="F20" s="6"/>
      <c r="G20" s="117"/>
      <c r="H20" s="6"/>
      <c r="I20" s="6"/>
      <c r="J20" s="6"/>
      <c r="K20" s="6"/>
      <c r="L20" s="117"/>
      <c r="M20" s="6"/>
      <c r="N20" s="6"/>
      <c r="O20" s="6"/>
      <c r="P20" s="6"/>
      <c r="Q20" s="117"/>
      <c r="R20" s="6"/>
      <c r="S20" s="6"/>
      <c r="T20" s="6"/>
      <c r="U20" s="6"/>
      <c r="V20" s="117"/>
      <c r="W20" s="6"/>
      <c r="X20" s="6"/>
      <c r="Y20" s="6"/>
      <c r="Z20" s="6"/>
      <c r="AA20" s="117"/>
      <c r="AB20" s="6"/>
      <c r="AC20" s="6"/>
      <c r="AD20" s="6"/>
      <c r="AE20" s="6"/>
      <c r="AF20" s="117"/>
      <c r="AG20" s="6"/>
      <c r="AH20" s="6"/>
      <c r="AI20" s="6"/>
      <c r="AJ20" s="6"/>
      <c r="AK20" s="117"/>
      <c r="AL20" s="6">
        <v>0.02</v>
      </c>
      <c r="AM20" s="6">
        <v>2.1999999999999999E-2</v>
      </c>
      <c r="AN20" s="6">
        <v>2.1999999999999999E-2</v>
      </c>
      <c r="AO20" s="6">
        <v>2.4E-2</v>
      </c>
      <c r="AP20" s="117">
        <v>2.1999999999999999E-2</v>
      </c>
      <c r="AQ20" s="6">
        <v>2.4E-2</v>
      </c>
      <c r="AR20" s="6">
        <v>2.3E-2</v>
      </c>
      <c r="AS20" s="6">
        <v>2.3E-2</v>
      </c>
      <c r="AT20" s="6">
        <v>2.2000000000000002E-2</v>
      </c>
      <c r="AU20" s="117">
        <v>2.3E-2</v>
      </c>
      <c r="AV20" s="6">
        <v>2.2000000000000002E-2</v>
      </c>
      <c r="AW20" s="6">
        <v>1.9E-2</v>
      </c>
      <c r="AX20" s="6">
        <v>2.1000000000000001E-2</v>
      </c>
      <c r="AY20" s="6">
        <v>2.1000000000000001E-2</v>
      </c>
      <c r="AZ20" s="117">
        <v>2.1000000000000001E-2</v>
      </c>
      <c r="BA20" s="6">
        <v>1.9E-2</v>
      </c>
      <c r="BB20" s="310">
        <v>1.8000000000000002E-2</v>
      </c>
      <c r="BC20" s="310">
        <v>2.1000000000000001E-2</v>
      </c>
      <c r="BD20" s="310">
        <v>0.02</v>
      </c>
      <c r="BE20" s="117">
        <v>1.9E-2</v>
      </c>
      <c r="BF20" s="310">
        <v>0.02</v>
      </c>
      <c r="BG20" s="310">
        <v>0.02</v>
      </c>
      <c r="BH20" s="310">
        <v>2.1999999999999999E-2</v>
      </c>
      <c r="BI20" s="310">
        <v>2.1000000000000001E-2</v>
      </c>
      <c r="BJ20" s="117">
        <v>2.1000000000000001E-2</v>
      </c>
      <c r="BK20" s="310">
        <v>2.1000000000000001E-2</v>
      </c>
      <c r="BL20" s="310">
        <v>2.1999999999999999E-2</v>
      </c>
      <c r="BM20" s="310">
        <v>2.1999999999999999E-2</v>
      </c>
      <c r="BN20" s="310">
        <v>0.02</v>
      </c>
      <c r="BO20" s="117">
        <v>2.1000000000000001E-2</v>
      </c>
      <c r="BP20" s="310">
        <v>1.9E-2</v>
      </c>
      <c r="BQ20" s="310">
        <v>0.02</v>
      </c>
      <c r="BR20" s="310">
        <v>0.02</v>
      </c>
      <c r="BS20" s="310">
        <v>0.02</v>
      </c>
      <c r="BT20" s="117">
        <v>0.02</v>
      </c>
      <c r="BU20" s="310">
        <v>1.7999999999999999E-2</v>
      </c>
      <c r="BV20" s="310">
        <v>1.9E-2</v>
      </c>
      <c r="BW20" s="310">
        <v>1.9E-2</v>
      </c>
      <c r="BX20" s="310">
        <v>1.7999999999999999E-2</v>
      </c>
      <c r="BY20" s="117">
        <v>1.9E-2</v>
      </c>
      <c r="BZ20" s="310">
        <v>1.7000000000000001E-2</v>
      </c>
      <c r="CA20" s="310">
        <v>1.7000000000000001E-2</v>
      </c>
      <c r="CB20" s="310">
        <v>1.7000000000000001E-2</v>
      </c>
      <c r="CC20" s="310">
        <v>1.6E-2</v>
      </c>
      <c r="CD20" s="117">
        <v>1.6E-2</v>
      </c>
      <c r="CE20" s="310">
        <v>1.6E-2</v>
      </c>
      <c r="CF20" s="310">
        <v>1.6E-2</v>
      </c>
      <c r="CG20" s="310">
        <v>1.7000000000000001E-2</v>
      </c>
      <c r="CH20" s="310">
        <v>1.7000000000000001E-2</v>
      </c>
      <c r="CI20" s="117">
        <v>1.7000000000000001E-2</v>
      </c>
      <c r="CJ20" s="310">
        <v>1.7999999999999999E-2</v>
      </c>
      <c r="CK20" s="310">
        <v>1.7000000000000001E-2</v>
      </c>
      <c r="CL20" s="310">
        <v>1.7999999999999999E-2</v>
      </c>
      <c r="CM20" s="310">
        <v>1.7999999999999999E-2</v>
      </c>
      <c r="CN20" s="117">
        <v>1.7999999999999999E-2</v>
      </c>
      <c r="CO20" s="310">
        <v>0.02</v>
      </c>
      <c r="CP20" s="310">
        <v>0.02</v>
      </c>
      <c r="CQ20" s="310">
        <v>2.1000000000000001E-2</v>
      </c>
      <c r="CR20" s="310">
        <v>0.02</v>
      </c>
      <c r="CS20" s="117">
        <v>0.02</v>
      </c>
      <c r="CT20" s="310">
        <v>1.9E-2</v>
      </c>
      <c r="CU20" s="310">
        <v>1.7999999999999999E-2</v>
      </c>
    </row>
    <row r="21" spans="1:99">
      <c r="A21" s="8" t="s">
        <v>225</v>
      </c>
      <c r="B21" s="184"/>
      <c r="C21" s="138"/>
      <c r="D21" s="138"/>
      <c r="E21" s="138"/>
      <c r="F21" s="138"/>
      <c r="G21" s="139"/>
      <c r="H21" s="138"/>
      <c r="I21" s="138"/>
      <c r="J21" s="138"/>
      <c r="K21" s="138"/>
      <c r="L21" s="139"/>
      <c r="M21" s="138"/>
      <c r="N21" s="138"/>
      <c r="O21" s="138"/>
      <c r="P21" s="138"/>
      <c r="Q21" s="139"/>
      <c r="R21" s="138"/>
      <c r="S21" s="138"/>
      <c r="T21" s="138"/>
      <c r="U21" s="138"/>
      <c r="V21" s="139"/>
      <c r="W21" s="138"/>
      <c r="X21" s="138"/>
      <c r="Y21" s="138"/>
      <c r="Z21" s="138"/>
      <c r="AA21" s="139"/>
      <c r="AB21" s="138"/>
      <c r="AC21" s="138"/>
      <c r="AD21" s="138"/>
      <c r="AE21" s="138"/>
      <c r="AF21" s="139"/>
      <c r="AG21" s="138"/>
      <c r="AH21" s="138"/>
      <c r="AI21" s="138"/>
      <c r="AJ21" s="138"/>
      <c r="AK21" s="139"/>
      <c r="AL21" s="138">
        <v>0.26900000000000002</v>
      </c>
      <c r="AM21" s="138">
        <v>0.26800000000000002</v>
      </c>
      <c r="AN21" s="138">
        <v>0.26900000000000002</v>
      </c>
      <c r="AO21" s="138">
        <v>0.26200000000000001</v>
      </c>
      <c r="AP21" s="139">
        <v>0.26700000000000002</v>
      </c>
      <c r="AQ21" s="138">
        <v>0.26900000000000002</v>
      </c>
      <c r="AR21" s="138">
        <v>0.28500000000000003</v>
      </c>
      <c r="AS21" s="138">
        <v>0.29099999999999998</v>
      </c>
      <c r="AT21" s="138">
        <v>0.29899999999999999</v>
      </c>
      <c r="AU21" s="139">
        <v>0.28699999999999998</v>
      </c>
      <c r="AV21" s="138">
        <v>0.29699999999999999</v>
      </c>
      <c r="AW21" s="138">
        <v>0.28600000000000003</v>
      </c>
      <c r="AX21" s="138">
        <v>0.27800000000000002</v>
      </c>
      <c r="AY21" s="138">
        <v>0.27</v>
      </c>
      <c r="AZ21" s="139">
        <v>0.28299999999999997</v>
      </c>
      <c r="BA21" s="138">
        <v>0.27100000000000002</v>
      </c>
      <c r="BB21" s="333">
        <v>0.27200000000000002</v>
      </c>
      <c r="BC21" s="333">
        <v>0.26800000000000002</v>
      </c>
      <c r="BD21" s="333">
        <v>0.26100000000000001</v>
      </c>
      <c r="BE21" s="139">
        <v>0.26800000000000002</v>
      </c>
      <c r="BF21" s="333">
        <v>0.26300000000000001</v>
      </c>
      <c r="BG21" s="333">
        <v>0.25600000000000001</v>
      </c>
      <c r="BH21" s="333">
        <v>0.24399999999999999</v>
      </c>
      <c r="BI21" s="333">
        <v>0.255</v>
      </c>
      <c r="BJ21" s="139">
        <v>0.254</v>
      </c>
      <c r="BK21" s="333">
        <v>0.26400000000000001</v>
      </c>
      <c r="BL21" s="333">
        <v>0.27400000000000002</v>
      </c>
      <c r="BM21" s="333">
        <v>0.27600000000000002</v>
      </c>
      <c r="BN21" s="333">
        <v>0.29399999999999998</v>
      </c>
      <c r="BO21" s="139">
        <v>0.27700000000000002</v>
      </c>
      <c r="BP21" s="333">
        <v>0.29500000000000004</v>
      </c>
      <c r="BQ21" s="333">
        <v>0.29600000000000004</v>
      </c>
      <c r="BR21" s="333">
        <f>SUBTOTAL(9,BR22:BR23)</f>
        <v>0.29599999999999999</v>
      </c>
      <c r="BS21" s="333">
        <v>0.3</v>
      </c>
      <c r="BT21" s="139">
        <v>0.29699999999999999</v>
      </c>
      <c r="BU21" s="333">
        <v>0.30099999999999999</v>
      </c>
      <c r="BV21" s="333">
        <v>0.30199999999999999</v>
      </c>
      <c r="BW21" s="333">
        <f t="shared" ref="BW21:CC21" si="4">SUBTOTAL(9,BW22:BW23)</f>
        <v>0.308</v>
      </c>
      <c r="BX21" s="333">
        <f t="shared" si="4"/>
        <v>0.312</v>
      </c>
      <c r="BY21" s="139">
        <f t="shared" si="4"/>
        <v>0.30599999999999999</v>
      </c>
      <c r="BZ21" s="333">
        <f t="shared" si="4"/>
        <v>0.309</v>
      </c>
      <c r="CA21" s="333">
        <f t="shared" si="4"/>
        <v>0.318</v>
      </c>
      <c r="CB21" s="333">
        <f t="shared" si="4"/>
        <v>0.31900000000000001</v>
      </c>
      <c r="CC21" s="333">
        <f t="shared" si="4"/>
        <v>0.32800000000000001</v>
      </c>
      <c r="CD21" s="139">
        <f>SUBTOTAL(9,CD22:CD23)</f>
        <v>0.31900000000000001</v>
      </c>
      <c r="CE21" s="333">
        <f>SUBTOTAL(9,CE22:CE23)</f>
        <v>0.33</v>
      </c>
      <c r="CF21" s="333">
        <f>SUBTOTAL(9,CF22:CF23)</f>
        <v>0.32</v>
      </c>
      <c r="CG21" s="333">
        <f>SUBTOTAL(9,CG22:CG23)</f>
        <v>0.316</v>
      </c>
      <c r="CH21" s="333">
        <f t="shared" ref="CH21" si="5">SUBTOTAL(9,CH22:CH23)</f>
        <v>0.311</v>
      </c>
      <c r="CI21" s="139">
        <f>SUBTOTAL(9,CI22:CI23)</f>
        <v>0.31900000000000001</v>
      </c>
      <c r="CJ21" s="333">
        <f t="shared" ref="CJ21:CM21" si="6">SUBTOTAL(9,CJ22:CJ23)</f>
        <v>0.30099999999999999</v>
      </c>
      <c r="CK21" s="333">
        <f t="shared" si="6"/>
        <v>0.28999999999999998</v>
      </c>
      <c r="CL21" s="333">
        <f t="shared" si="6"/>
        <v>0.29699999999999999</v>
      </c>
      <c r="CM21" s="333">
        <f t="shared" si="6"/>
        <v>0.308</v>
      </c>
      <c r="CN21" s="139">
        <f t="shared" ref="CN21:CU21" si="7">SUBTOTAL(9,CN22:CN23)</f>
        <v>0.29899999999999999</v>
      </c>
      <c r="CO21" s="333">
        <f t="shared" si="7"/>
        <v>0.313</v>
      </c>
      <c r="CP21" s="333">
        <f t="shared" si="7"/>
        <v>0.314</v>
      </c>
      <c r="CQ21" s="333">
        <f t="shared" si="7"/>
        <v>0.314</v>
      </c>
      <c r="CR21" s="333">
        <f t="shared" si="7"/>
        <v>0.314</v>
      </c>
      <c r="CS21" s="139">
        <f t="shared" si="7"/>
        <v>0.314</v>
      </c>
      <c r="CT21" s="333">
        <f t="shared" si="7"/>
        <v>0.313</v>
      </c>
      <c r="CU21" s="333">
        <f t="shared" si="7"/>
        <v>0.316</v>
      </c>
    </row>
    <row r="22" spans="1:99">
      <c r="A22" s="10" t="s">
        <v>226</v>
      </c>
      <c r="B22" s="116"/>
      <c r="C22" s="6"/>
      <c r="D22" s="6"/>
      <c r="E22" s="6"/>
      <c r="F22" s="6"/>
      <c r="G22" s="117"/>
      <c r="H22" s="6"/>
      <c r="I22" s="6"/>
      <c r="J22" s="6"/>
      <c r="K22" s="6"/>
      <c r="L22" s="117"/>
      <c r="M22" s="6"/>
      <c r="N22" s="6"/>
      <c r="O22" s="6"/>
      <c r="P22" s="6"/>
      <c r="Q22" s="117"/>
      <c r="R22" s="6"/>
      <c r="S22" s="6"/>
      <c r="T22" s="6"/>
      <c r="U22" s="6"/>
      <c r="V22" s="117"/>
      <c r="W22" s="6"/>
      <c r="X22" s="6"/>
      <c r="Y22" s="6"/>
      <c r="Z22" s="6"/>
      <c r="AA22" s="117"/>
      <c r="AB22" s="6"/>
      <c r="AC22" s="6"/>
      <c r="AD22" s="6"/>
      <c r="AE22" s="6"/>
      <c r="AF22" s="117"/>
      <c r="AG22" s="6"/>
      <c r="AH22" s="6"/>
      <c r="AI22" s="6"/>
      <c r="AJ22" s="6"/>
      <c r="AK22" s="117"/>
      <c r="AL22" s="6">
        <v>0.17</v>
      </c>
      <c r="AM22" s="6">
        <v>0.17100000000000001</v>
      </c>
      <c r="AN22" s="6">
        <v>0.17499999999999999</v>
      </c>
      <c r="AO22" s="6">
        <v>0.16800000000000001</v>
      </c>
      <c r="AP22" s="117">
        <v>0.17100000000000001</v>
      </c>
      <c r="AQ22" s="6">
        <v>0.17</v>
      </c>
      <c r="AR22" s="14">
        <v>0.17300000000000001</v>
      </c>
      <c r="AS22" s="14">
        <v>0.17499999999999999</v>
      </c>
      <c r="AT22" s="14">
        <v>0.17800000000000002</v>
      </c>
      <c r="AU22" s="116">
        <v>0.17499999999999999</v>
      </c>
      <c r="AV22" s="14">
        <v>0.17699999999999999</v>
      </c>
      <c r="AW22" s="14">
        <v>0.17100000000000001</v>
      </c>
      <c r="AX22" s="14">
        <v>0.161</v>
      </c>
      <c r="AY22" s="14">
        <v>0.159</v>
      </c>
      <c r="AZ22" s="116">
        <v>0.16699999999999998</v>
      </c>
      <c r="BA22" s="14">
        <v>0.161</v>
      </c>
      <c r="BB22" s="310">
        <v>0.16399999999999998</v>
      </c>
      <c r="BC22" s="310">
        <v>0.159</v>
      </c>
      <c r="BD22" s="310">
        <v>0.14899999999999999</v>
      </c>
      <c r="BE22" s="116">
        <v>0.158</v>
      </c>
      <c r="BF22" s="310">
        <v>0.14799999999999999</v>
      </c>
      <c r="BG22" s="310">
        <v>0.13800000000000001</v>
      </c>
      <c r="BH22" s="310">
        <v>0.13300000000000001</v>
      </c>
      <c r="BI22" s="310">
        <v>0.13700000000000001</v>
      </c>
      <c r="BJ22" s="116">
        <v>0.13900000000000001</v>
      </c>
      <c r="BK22" s="310">
        <v>0.13900000000000001</v>
      </c>
      <c r="BL22" s="310">
        <v>0.14000000000000001</v>
      </c>
      <c r="BM22" s="310">
        <v>0.14099999999999999</v>
      </c>
      <c r="BN22" s="310">
        <v>0.152</v>
      </c>
      <c r="BO22" s="116">
        <v>0.14299999999999999</v>
      </c>
      <c r="BP22" s="310">
        <v>0.155</v>
      </c>
      <c r="BQ22" s="310">
        <v>0.156</v>
      </c>
      <c r="BR22" s="310">
        <v>0.155</v>
      </c>
      <c r="BS22" s="310">
        <v>0.159</v>
      </c>
      <c r="BT22" s="116">
        <v>0.156</v>
      </c>
      <c r="BU22" s="310">
        <v>0.158</v>
      </c>
      <c r="BV22" s="310">
        <v>0.156</v>
      </c>
      <c r="BW22" s="310">
        <v>0.159</v>
      </c>
      <c r="BX22" s="310">
        <v>0.16</v>
      </c>
      <c r="BY22" s="116">
        <v>0.159</v>
      </c>
      <c r="BZ22" s="310">
        <v>0.153</v>
      </c>
      <c r="CA22" s="310">
        <v>0.155</v>
      </c>
      <c r="CB22" s="310">
        <v>0.157</v>
      </c>
      <c r="CC22" s="310">
        <v>0.16</v>
      </c>
      <c r="CD22" s="116">
        <v>0.156</v>
      </c>
      <c r="CE22" s="310">
        <v>0.16300000000000001</v>
      </c>
      <c r="CF22" s="310">
        <v>0.161</v>
      </c>
      <c r="CG22" s="310">
        <v>0.156</v>
      </c>
      <c r="CH22" s="310">
        <v>0.156</v>
      </c>
      <c r="CI22" s="116">
        <v>0.159</v>
      </c>
      <c r="CJ22" s="310">
        <v>0.14899999999999999</v>
      </c>
      <c r="CK22" s="310">
        <v>0.14499999999999999</v>
      </c>
      <c r="CL22" s="310">
        <v>0.14899999999999999</v>
      </c>
      <c r="CM22" s="310">
        <v>0.157</v>
      </c>
      <c r="CN22" s="116">
        <v>0.15</v>
      </c>
      <c r="CO22" s="310">
        <v>0.16400000000000001</v>
      </c>
      <c r="CP22" s="310">
        <v>0.16500000000000001</v>
      </c>
      <c r="CQ22" s="310">
        <v>0.16400000000000001</v>
      </c>
      <c r="CR22" s="310">
        <v>0.16800000000000001</v>
      </c>
      <c r="CS22" s="116">
        <v>0.16500000000000001</v>
      </c>
      <c r="CT22" s="310">
        <v>0.16900000000000001</v>
      </c>
      <c r="CU22" s="310">
        <v>0.17</v>
      </c>
    </row>
    <row r="23" spans="1:99">
      <c r="A23" s="10" t="s">
        <v>227</v>
      </c>
      <c r="B23" s="116"/>
      <c r="C23" s="6"/>
      <c r="D23" s="6"/>
      <c r="E23" s="6"/>
      <c r="F23" s="6"/>
      <c r="G23" s="117"/>
      <c r="H23" s="6"/>
      <c r="I23" s="6"/>
      <c r="J23" s="6"/>
      <c r="K23" s="6"/>
      <c r="L23" s="117"/>
      <c r="M23" s="6"/>
      <c r="N23" s="6"/>
      <c r="O23" s="6"/>
      <c r="P23" s="6"/>
      <c r="Q23" s="117"/>
      <c r="R23" s="6"/>
      <c r="S23" s="6"/>
      <c r="T23" s="6"/>
      <c r="U23" s="6"/>
      <c r="V23" s="117"/>
      <c r="W23" s="6"/>
      <c r="X23" s="6"/>
      <c r="Y23" s="6"/>
      <c r="Z23" s="6"/>
      <c r="AA23" s="117"/>
      <c r="AB23" s="6"/>
      <c r="AC23" s="6"/>
      <c r="AD23" s="6"/>
      <c r="AE23" s="6"/>
      <c r="AF23" s="117"/>
      <c r="AG23" s="6"/>
      <c r="AH23" s="6"/>
      <c r="AI23" s="6"/>
      <c r="AJ23" s="6"/>
      <c r="AK23" s="117"/>
      <c r="AL23" s="6">
        <v>9.9000000000000005E-2</v>
      </c>
      <c r="AM23" s="6">
        <v>9.7000000000000003E-2</v>
      </c>
      <c r="AN23" s="6">
        <v>9.4E-2</v>
      </c>
      <c r="AO23" s="6">
        <v>9.4E-2</v>
      </c>
      <c r="AP23" s="117">
        <v>9.6000000000000002E-2</v>
      </c>
      <c r="AQ23" s="6">
        <v>9.9000000000000005E-2</v>
      </c>
      <c r="AR23" s="14">
        <v>0.11199999999999999</v>
      </c>
      <c r="AS23" s="14">
        <v>0.11599999999999999</v>
      </c>
      <c r="AT23" s="14">
        <v>0.121</v>
      </c>
      <c r="AU23" s="116">
        <v>0.11199999999999999</v>
      </c>
      <c r="AV23" s="14">
        <v>0.12</v>
      </c>
      <c r="AW23" s="14">
        <v>0.115</v>
      </c>
      <c r="AX23" s="14">
        <v>0.11699999999999999</v>
      </c>
      <c r="AY23" s="14">
        <v>0.111</v>
      </c>
      <c r="AZ23" s="116">
        <v>0.11599999999999999</v>
      </c>
      <c r="BA23" s="14">
        <v>0.11</v>
      </c>
      <c r="BB23" s="310">
        <v>0.10800000000000001</v>
      </c>
      <c r="BC23" s="310">
        <v>0.109</v>
      </c>
      <c r="BD23" s="310">
        <v>0.112</v>
      </c>
      <c r="BE23" s="116">
        <v>0.11</v>
      </c>
      <c r="BF23" s="310">
        <v>0.115</v>
      </c>
      <c r="BG23" s="310">
        <v>0.11799999999999999</v>
      </c>
      <c r="BH23" s="310">
        <v>0.111</v>
      </c>
      <c r="BI23" s="310">
        <v>0.11799999999999999</v>
      </c>
      <c r="BJ23" s="116">
        <v>0.115</v>
      </c>
      <c r="BK23" s="310">
        <v>0.125</v>
      </c>
      <c r="BL23" s="310">
        <v>0.13400000000000001</v>
      </c>
      <c r="BM23" s="310">
        <v>0.13500000000000001</v>
      </c>
      <c r="BN23" s="310">
        <v>0.14199999999999999</v>
      </c>
      <c r="BO23" s="116">
        <v>0.13400000000000001</v>
      </c>
      <c r="BP23" s="310">
        <v>0.14000000000000001</v>
      </c>
      <c r="BQ23" s="310">
        <v>0.14000000000000001</v>
      </c>
      <c r="BR23" s="310">
        <v>0.14099999999999999</v>
      </c>
      <c r="BS23" s="310">
        <v>0.14099999999999999</v>
      </c>
      <c r="BT23" s="116">
        <v>0.14099999999999999</v>
      </c>
      <c r="BU23" s="310">
        <v>0.14299999999999999</v>
      </c>
      <c r="BV23" s="310">
        <v>0.14599999999999999</v>
      </c>
      <c r="BW23" s="310">
        <v>0.14899999999999999</v>
      </c>
      <c r="BX23" s="310">
        <v>0.152</v>
      </c>
      <c r="BY23" s="116">
        <v>0.14699999999999999</v>
      </c>
      <c r="BZ23" s="310">
        <v>0.156</v>
      </c>
      <c r="CA23" s="310">
        <v>0.16300000000000001</v>
      </c>
      <c r="CB23" s="310">
        <v>0.16200000000000001</v>
      </c>
      <c r="CC23" s="310">
        <v>0.16800000000000001</v>
      </c>
      <c r="CD23" s="116">
        <v>0.16300000000000001</v>
      </c>
      <c r="CE23" s="310">
        <v>0.16700000000000001</v>
      </c>
      <c r="CF23" s="310">
        <v>0.159</v>
      </c>
      <c r="CG23" s="310">
        <v>0.16</v>
      </c>
      <c r="CH23" s="310">
        <v>0.155</v>
      </c>
      <c r="CI23" s="116">
        <v>0.16</v>
      </c>
      <c r="CJ23" s="310">
        <v>0.152</v>
      </c>
      <c r="CK23" s="310">
        <v>0.14499999999999999</v>
      </c>
      <c r="CL23" s="310">
        <v>0.14799999999999999</v>
      </c>
      <c r="CM23" s="310">
        <v>0.151</v>
      </c>
      <c r="CN23" s="116">
        <v>0.14899999999999999</v>
      </c>
      <c r="CO23" s="310">
        <v>0.14899999999999999</v>
      </c>
      <c r="CP23" s="310">
        <v>0.14899999999999999</v>
      </c>
      <c r="CQ23" s="310">
        <v>0.15</v>
      </c>
      <c r="CR23" s="310">
        <v>0.14599999999999999</v>
      </c>
      <c r="CS23" s="116">
        <v>0.14899999999999999</v>
      </c>
      <c r="CT23" s="310">
        <v>0.14399999999999999</v>
      </c>
      <c r="CU23" s="310">
        <v>0.14599999999999999</v>
      </c>
    </row>
    <row r="24" spans="1:99">
      <c r="A24" s="8" t="s">
        <v>228</v>
      </c>
      <c r="B24" s="116"/>
      <c r="C24" s="6"/>
      <c r="D24" s="6"/>
      <c r="E24" s="6"/>
      <c r="F24" s="6"/>
      <c r="G24" s="117"/>
      <c r="H24" s="6"/>
      <c r="I24" s="6"/>
      <c r="J24" s="6"/>
      <c r="K24" s="6"/>
      <c r="L24" s="117"/>
      <c r="M24" s="6"/>
      <c r="N24" s="6"/>
      <c r="O24" s="6"/>
      <c r="P24" s="6"/>
      <c r="Q24" s="117"/>
      <c r="R24" s="6"/>
      <c r="S24" s="6"/>
      <c r="T24" s="6"/>
      <c r="U24" s="6"/>
      <c r="V24" s="117"/>
      <c r="W24" s="6"/>
      <c r="X24" s="6"/>
      <c r="Y24" s="6"/>
      <c r="Z24" s="6"/>
      <c r="AA24" s="117"/>
      <c r="AB24" s="6"/>
      <c r="AC24" s="6"/>
      <c r="AD24" s="6"/>
      <c r="AE24" s="6"/>
      <c r="AF24" s="117"/>
      <c r="AG24" s="6"/>
      <c r="AH24" s="6"/>
      <c r="AI24" s="6"/>
      <c r="AJ24" s="6"/>
      <c r="AK24" s="117"/>
      <c r="AL24" s="6">
        <v>7.0999999999999994E-2</v>
      </c>
      <c r="AM24" s="6">
        <v>7.4999999999999997E-2</v>
      </c>
      <c r="AN24" s="6">
        <v>7.6999999999999999E-2</v>
      </c>
      <c r="AO24" s="6">
        <v>8.7999999999999995E-2</v>
      </c>
      <c r="AP24" s="117">
        <v>7.8E-2</v>
      </c>
      <c r="AQ24" s="6">
        <v>7.5999999999999998E-2</v>
      </c>
      <c r="AR24" s="14">
        <v>6.9000000000000006E-2</v>
      </c>
      <c r="AS24" s="14">
        <v>6.3E-2</v>
      </c>
      <c r="AT24" s="14">
        <v>6.2E-2</v>
      </c>
      <c r="AU24" s="116">
        <v>6.7000000000000004E-2</v>
      </c>
      <c r="AV24" s="14">
        <v>6.3E-2</v>
      </c>
      <c r="AW24" s="14">
        <v>6.5000000000000002E-2</v>
      </c>
      <c r="AX24" s="14">
        <v>6.5000000000000002E-2</v>
      </c>
      <c r="AY24" s="14">
        <v>6.6000000000000003E-2</v>
      </c>
      <c r="AZ24" s="116">
        <v>6.4000000000000001E-2</v>
      </c>
      <c r="BA24" s="14">
        <v>6.4000000000000001E-2</v>
      </c>
      <c r="BB24" s="310">
        <v>6.5000000000000002E-2</v>
      </c>
      <c r="BC24" s="310">
        <v>0.06</v>
      </c>
      <c r="BD24" s="310">
        <v>5.8999999999999997E-2</v>
      </c>
      <c r="BE24" s="116">
        <v>6.2E-2</v>
      </c>
      <c r="BF24" s="310">
        <v>6.2E-2</v>
      </c>
      <c r="BG24" s="310">
        <v>5.8000000000000003E-2</v>
      </c>
      <c r="BH24" s="310">
        <v>6.3E-2</v>
      </c>
      <c r="BI24" s="310">
        <v>6.8000000000000005E-2</v>
      </c>
      <c r="BJ24" s="116">
        <v>6.3E-2</v>
      </c>
      <c r="BK24" s="310">
        <v>7.0000000000000007E-2</v>
      </c>
      <c r="BL24" s="310">
        <v>6.3E-2</v>
      </c>
      <c r="BM24" s="310">
        <v>6.3E-2</v>
      </c>
      <c r="BN24" s="310">
        <v>6.2E-2</v>
      </c>
      <c r="BO24" s="116">
        <v>6.4000000000000001E-2</v>
      </c>
      <c r="BP24" s="310">
        <v>5.8000000000000003E-2</v>
      </c>
      <c r="BQ24" s="310">
        <v>5.6000000000000001E-2</v>
      </c>
      <c r="BR24" s="310">
        <v>5.7000000000000002E-2</v>
      </c>
      <c r="BS24" s="310">
        <v>5.8000000000000003E-2</v>
      </c>
      <c r="BT24" s="116">
        <v>5.7000000000000002E-2</v>
      </c>
      <c r="BU24" s="310">
        <v>0.06</v>
      </c>
      <c r="BV24" s="310">
        <v>5.7000000000000002E-2</v>
      </c>
      <c r="BW24" s="310">
        <v>5.7000000000000002E-2</v>
      </c>
      <c r="BX24" s="310">
        <v>5.5E-2</v>
      </c>
      <c r="BY24" s="116">
        <v>5.7000000000000002E-2</v>
      </c>
      <c r="BZ24" s="310">
        <v>4.2999999999999997E-2</v>
      </c>
      <c r="CA24" s="310">
        <v>0.05</v>
      </c>
      <c r="CB24" s="310">
        <v>5.6000000000000001E-2</v>
      </c>
      <c r="CC24" s="310">
        <v>5.6000000000000001E-2</v>
      </c>
      <c r="CD24" s="116">
        <v>5.0999999999999997E-2</v>
      </c>
      <c r="CE24" s="310">
        <v>4.5999999999999999E-2</v>
      </c>
      <c r="CF24" s="310">
        <v>5.0999999999999997E-2</v>
      </c>
      <c r="CG24" s="310">
        <v>5.5E-2</v>
      </c>
      <c r="CH24" s="310">
        <v>5.0999999999999997E-2</v>
      </c>
      <c r="CI24" s="116">
        <v>5.0999999999999997E-2</v>
      </c>
      <c r="CJ24" s="310">
        <v>4.8000000000000001E-2</v>
      </c>
      <c r="CK24" s="310">
        <v>5.0999999999999997E-2</v>
      </c>
      <c r="CL24" s="310">
        <v>5.0999999999999997E-2</v>
      </c>
      <c r="CM24" s="310">
        <v>0.05</v>
      </c>
      <c r="CN24" s="116">
        <v>0.05</v>
      </c>
      <c r="CO24" s="310">
        <v>4.9000000000000002E-2</v>
      </c>
      <c r="CP24" s="310">
        <v>4.9000000000000002E-2</v>
      </c>
      <c r="CQ24" s="310">
        <v>6.0999999999999999E-2</v>
      </c>
      <c r="CR24" s="310">
        <v>6.7000000000000004E-2</v>
      </c>
      <c r="CS24" s="116">
        <v>5.6000000000000001E-2</v>
      </c>
      <c r="CT24" s="310">
        <v>7.4999999999999997E-2</v>
      </c>
      <c r="CU24" s="310">
        <v>8.8999999999999996E-2</v>
      </c>
    </row>
    <row r="25" spans="1:99">
      <c r="A25" s="8" t="s">
        <v>229</v>
      </c>
      <c r="B25" s="116"/>
      <c r="C25" s="6"/>
      <c r="D25" s="6"/>
      <c r="E25" s="6"/>
      <c r="F25" s="6"/>
      <c r="G25" s="117"/>
      <c r="H25" s="6"/>
      <c r="I25" s="6"/>
      <c r="J25" s="6"/>
      <c r="K25" s="6"/>
      <c r="L25" s="117"/>
      <c r="M25" s="6"/>
      <c r="N25" s="6"/>
      <c r="O25" s="6"/>
      <c r="P25" s="6"/>
      <c r="Q25" s="117"/>
      <c r="R25" s="6"/>
      <c r="S25" s="6"/>
      <c r="T25" s="6"/>
      <c r="U25" s="6"/>
      <c r="V25" s="117"/>
      <c r="W25" s="6"/>
      <c r="X25" s="6"/>
      <c r="Y25" s="6"/>
      <c r="Z25" s="6"/>
      <c r="AA25" s="117"/>
      <c r="AB25" s="6"/>
      <c r="AC25" s="6"/>
      <c r="AD25" s="6"/>
      <c r="AE25" s="6"/>
      <c r="AF25" s="117"/>
      <c r="AG25" s="6"/>
      <c r="AH25" s="6"/>
      <c r="AI25" s="6"/>
      <c r="AJ25" s="6"/>
      <c r="AK25" s="117"/>
      <c r="AL25" s="6">
        <v>7.3999999999999996E-2</v>
      </c>
      <c r="AM25" s="6">
        <v>7.5999999999999998E-2</v>
      </c>
      <c r="AN25" s="6">
        <v>7.4999999999999997E-2</v>
      </c>
      <c r="AO25" s="6">
        <v>7.2999999999999995E-2</v>
      </c>
      <c r="AP25" s="117">
        <v>7.4999999999999997E-2</v>
      </c>
      <c r="AQ25" s="6">
        <v>6.9000000000000006E-2</v>
      </c>
      <c r="AR25" s="14">
        <v>7.0999999999999994E-2</v>
      </c>
      <c r="AS25" s="14">
        <v>7.400000000000001E-2</v>
      </c>
      <c r="AT25" s="14">
        <v>7.400000000000001E-2</v>
      </c>
      <c r="AU25" s="116">
        <v>7.2000000000000008E-2</v>
      </c>
      <c r="AV25" s="14">
        <v>7.5999999999999998E-2</v>
      </c>
      <c r="AW25" s="14">
        <v>0.10099999999999999</v>
      </c>
      <c r="AX25" s="14">
        <v>9.6999999999999989E-2</v>
      </c>
      <c r="AY25" s="14">
        <v>9.8000000000000004E-2</v>
      </c>
      <c r="AZ25" s="116">
        <v>9.3000000000000013E-2</v>
      </c>
      <c r="BA25" s="14">
        <v>9.6000000000000002E-2</v>
      </c>
      <c r="BB25" s="310">
        <v>9.4E-2</v>
      </c>
      <c r="BC25" s="310">
        <v>9.4E-2</v>
      </c>
      <c r="BD25" s="310">
        <v>9.6000000000000002E-2</v>
      </c>
      <c r="BE25" s="116">
        <v>9.5000000000000001E-2</v>
      </c>
      <c r="BF25" s="310">
        <v>9.6000000000000002E-2</v>
      </c>
      <c r="BG25" s="310">
        <v>0.10199999999999999</v>
      </c>
      <c r="BH25" s="310">
        <v>9.6000000000000002E-2</v>
      </c>
      <c r="BI25" s="310">
        <v>9.7000000000000003E-2</v>
      </c>
      <c r="BJ25" s="116">
        <v>9.7000000000000003E-2</v>
      </c>
      <c r="BK25" s="310">
        <v>9.5000000000000001E-2</v>
      </c>
      <c r="BL25" s="310">
        <v>9.8000000000000004E-2</v>
      </c>
      <c r="BM25" s="310">
        <v>9.5000000000000001E-2</v>
      </c>
      <c r="BN25" s="310">
        <v>9.7000000000000003E-2</v>
      </c>
      <c r="BO25" s="116">
        <v>9.7000000000000003E-2</v>
      </c>
      <c r="BP25" s="310">
        <v>9.6000000000000002E-2</v>
      </c>
      <c r="BQ25" s="310">
        <v>9.6000000000000002E-2</v>
      </c>
      <c r="BR25" s="310">
        <v>9.4E-2</v>
      </c>
      <c r="BS25" s="310">
        <v>9.5000000000000001E-2</v>
      </c>
      <c r="BT25" s="116">
        <v>9.5000000000000001E-2</v>
      </c>
      <c r="BU25" s="310">
        <v>9.4E-2</v>
      </c>
      <c r="BV25" s="310">
        <v>9.4E-2</v>
      </c>
      <c r="BW25" s="310">
        <v>9.2999999999999999E-2</v>
      </c>
      <c r="BX25" s="310">
        <v>9.2999999999999999E-2</v>
      </c>
      <c r="BY25" s="116">
        <v>9.2999999999999999E-2</v>
      </c>
      <c r="BZ25" s="310">
        <v>9.8000000000000004E-2</v>
      </c>
      <c r="CA25" s="310">
        <v>9.7000000000000003E-2</v>
      </c>
      <c r="CB25" s="310">
        <v>9.7000000000000003E-2</v>
      </c>
      <c r="CC25" s="310">
        <v>9.4E-2</v>
      </c>
      <c r="CD25" s="116">
        <v>9.6000000000000002E-2</v>
      </c>
      <c r="CE25" s="310">
        <v>9.2999999999999999E-2</v>
      </c>
      <c r="CF25" s="310">
        <v>0.09</v>
      </c>
      <c r="CG25" s="310">
        <v>8.5999999999999993E-2</v>
      </c>
      <c r="CH25" s="310">
        <v>8.5000000000000006E-2</v>
      </c>
      <c r="CI25" s="116">
        <v>8.7999999999999995E-2</v>
      </c>
      <c r="CJ25" s="310">
        <v>8.3000000000000004E-2</v>
      </c>
      <c r="CK25" s="310">
        <v>0.08</v>
      </c>
      <c r="CL25" s="310">
        <v>7.9000000000000001E-2</v>
      </c>
      <c r="CM25" s="310">
        <v>0.08</v>
      </c>
      <c r="CN25" s="116">
        <v>0.08</v>
      </c>
      <c r="CO25" s="310">
        <v>7.8E-2</v>
      </c>
      <c r="CP25" s="310">
        <v>7.8E-2</v>
      </c>
      <c r="CQ25" s="310">
        <v>7.8E-2</v>
      </c>
      <c r="CR25" s="310">
        <v>7.8E-2</v>
      </c>
      <c r="CS25" s="116">
        <v>7.8E-2</v>
      </c>
      <c r="CT25" s="310">
        <v>7.8E-2</v>
      </c>
      <c r="CU25" s="310">
        <v>0.08</v>
      </c>
    </row>
    <row r="26" spans="1:99">
      <c r="A26" s="8" t="s">
        <v>230</v>
      </c>
      <c r="B26" s="116"/>
      <c r="C26" s="6"/>
      <c r="D26" s="6"/>
      <c r="E26" s="6"/>
      <c r="F26" s="6"/>
      <c r="G26" s="117"/>
      <c r="H26" s="6"/>
      <c r="I26" s="6"/>
      <c r="J26" s="6"/>
      <c r="K26" s="6"/>
      <c r="L26" s="117"/>
      <c r="M26" s="6"/>
      <c r="N26" s="6"/>
      <c r="O26" s="6"/>
      <c r="P26" s="6"/>
      <c r="Q26" s="117"/>
      <c r="R26" s="6"/>
      <c r="S26" s="6"/>
      <c r="T26" s="6"/>
      <c r="U26" s="6"/>
      <c r="V26" s="117"/>
      <c r="W26" s="6"/>
      <c r="X26" s="6"/>
      <c r="Y26" s="6"/>
      <c r="Z26" s="6"/>
      <c r="AA26" s="117"/>
      <c r="AB26" s="6"/>
      <c r="AC26" s="6"/>
      <c r="AD26" s="6"/>
      <c r="AE26" s="6"/>
      <c r="AF26" s="117"/>
      <c r="AG26" s="6"/>
      <c r="AH26" s="6"/>
      <c r="AI26" s="6"/>
      <c r="AJ26" s="6"/>
      <c r="AK26" s="117"/>
      <c r="AL26" s="6">
        <v>2.1000000000000001E-2</v>
      </c>
      <c r="AM26" s="6">
        <v>2.1000000000000001E-2</v>
      </c>
      <c r="AN26" s="6">
        <v>2.1000000000000001E-2</v>
      </c>
      <c r="AO26" s="6">
        <v>2.1000000000000001E-2</v>
      </c>
      <c r="AP26" s="117">
        <v>2.1000000000000001E-2</v>
      </c>
      <c r="AQ26" s="6">
        <v>2.1000000000000001E-2</v>
      </c>
      <c r="AR26" s="14">
        <v>0.02</v>
      </c>
      <c r="AS26" s="14">
        <v>2.2000000000000002E-2</v>
      </c>
      <c r="AT26" s="14">
        <v>2.1000000000000001E-2</v>
      </c>
      <c r="AU26" s="116">
        <v>2.1000000000000001E-2</v>
      </c>
      <c r="AV26" s="14">
        <v>0.02</v>
      </c>
      <c r="AW26" s="14">
        <v>1.9E-2</v>
      </c>
      <c r="AX26" s="14">
        <v>0.02</v>
      </c>
      <c r="AY26" s="14">
        <v>2.1000000000000001E-2</v>
      </c>
      <c r="AZ26" s="116">
        <v>0.02</v>
      </c>
      <c r="BA26" s="14">
        <v>2.2000000000000002E-2</v>
      </c>
      <c r="BB26" s="310">
        <v>2.4E-2</v>
      </c>
      <c r="BC26" s="310">
        <v>2.2000000000000002E-2</v>
      </c>
      <c r="BD26" s="310">
        <v>2.4E-2</v>
      </c>
      <c r="BE26" s="116">
        <v>2.3E-2</v>
      </c>
      <c r="BF26" s="310">
        <v>2.4E-2</v>
      </c>
      <c r="BG26" s="310">
        <v>2.4E-2</v>
      </c>
      <c r="BH26" s="310">
        <v>2.5000000000000001E-2</v>
      </c>
      <c r="BI26" s="310">
        <v>2.5999999999999999E-2</v>
      </c>
      <c r="BJ26" s="116">
        <v>2.5000000000000001E-2</v>
      </c>
      <c r="BK26" s="310">
        <v>2.5000000000000001E-2</v>
      </c>
      <c r="BL26" s="310">
        <v>2.4E-2</v>
      </c>
      <c r="BM26" s="310">
        <v>2.4E-2</v>
      </c>
      <c r="BN26" s="310">
        <v>2.5000000000000001E-2</v>
      </c>
      <c r="BO26" s="116">
        <v>2.5000000000000001E-2</v>
      </c>
      <c r="BP26" s="310">
        <v>2.1999999999999999E-2</v>
      </c>
      <c r="BQ26" s="310">
        <v>2.1000000000000001E-2</v>
      </c>
      <c r="BR26" s="310">
        <v>2.1000000000000001E-2</v>
      </c>
      <c r="BS26" s="310">
        <v>0.02</v>
      </c>
      <c r="BT26" s="116">
        <v>2.1000000000000001E-2</v>
      </c>
      <c r="BU26" s="310">
        <v>2.1000000000000001E-2</v>
      </c>
      <c r="BV26" s="310">
        <v>2.1999999999999999E-2</v>
      </c>
      <c r="BW26" s="310">
        <v>2.1999999999999999E-2</v>
      </c>
      <c r="BX26" s="310">
        <v>1.9E-2</v>
      </c>
      <c r="BY26" s="116">
        <v>2.1000000000000001E-2</v>
      </c>
      <c r="BZ26" s="310">
        <v>1.9E-2</v>
      </c>
      <c r="CA26" s="310">
        <v>1.9E-2</v>
      </c>
      <c r="CB26" s="310">
        <v>0.02</v>
      </c>
      <c r="CC26" s="310">
        <v>0.02</v>
      </c>
      <c r="CD26" s="116">
        <v>2.1000000000000001E-2</v>
      </c>
      <c r="CE26" s="310">
        <v>2.1000000000000001E-2</v>
      </c>
      <c r="CF26" s="310">
        <v>0.02</v>
      </c>
      <c r="CG26" s="310">
        <v>1.9E-2</v>
      </c>
      <c r="CH26" s="310">
        <v>0.02</v>
      </c>
      <c r="CI26" s="116">
        <v>0.02</v>
      </c>
      <c r="CJ26" s="310">
        <v>1.7999999999999999E-2</v>
      </c>
      <c r="CK26" s="310">
        <v>1.9E-2</v>
      </c>
      <c r="CL26" s="310">
        <v>1.7999999999999999E-2</v>
      </c>
      <c r="CM26" s="310">
        <v>0.02</v>
      </c>
      <c r="CN26" s="116">
        <v>1.9E-2</v>
      </c>
      <c r="CO26" s="310">
        <v>0.02</v>
      </c>
      <c r="CP26" s="310">
        <v>2.1999999999999999E-2</v>
      </c>
      <c r="CQ26" s="310">
        <v>0.02</v>
      </c>
      <c r="CR26" s="310">
        <v>2.1000000000000001E-2</v>
      </c>
      <c r="CS26" s="116">
        <v>2.1000000000000001E-2</v>
      </c>
      <c r="CT26" s="310">
        <v>0.02</v>
      </c>
      <c r="CU26" s="310">
        <v>2.1000000000000001E-2</v>
      </c>
    </row>
    <row r="27" spans="1:99" ht="15.75" thickBot="1">
      <c r="A27" s="5" t="s">
        <v>232</v>
      </c>
      <c r="B27" s="132"/>
      <c r="C27" s="133"/>
      <c r="D27" s="133"/>
      <c r="E27" s="133"/>
      <c r="F27" s="133"/>
      <c r="G27" s="134"/>
      <c r="H27" s="133"/>
      <c r="I27" s="133"/>
      <c r="J27" s="133"/>
      <c r="K27" s="133"/>
      <c r="L27" s="134"/>
      <c r="M27" s="133"/>
      <c r="N27" s="133"/>
      <c r="O27" s="133"/>
      <c r="P27" s="133"/>
      <c r="Q27" s="134"/>
      <c r="R27" s="133"/>
      <c r="S27" s="133"/>
      <c r="T27" s="133"/>
      <c r="U27" s="133"/>
      <c r="V27" s="134"/>
      <c r="W27" s="133"/>
      <c r="X27" s="133"/>
      <c r="Y27" s="133"/>
      <c r="Z27" s="133"/>
      <c r="AA27" s="134"/>
      <c r="AB27" s="133"/>
      <c r="AC27" s="133"/>
      <c r="AD27" s="133"/>
      <c r="AE27" s="133"/>
      <c r="AF27" s="134"/>
      <c r="AG27" s="133"/>
      <c r="AH27" s="133"/>
      <c r="AI27" s="133"/>
      <c r="AJ27" s="133"/>
      <c r="AK27" s="134"/>
      <c r="AL27" s="133">
        <v>1</v>
      </c>
      <c r="AM27" s="133">
        <v>1</v>
      </c>
      <c r="AN27" s="133">
        <v>1</v>
      </c>
      <c r="AO27" s="133">
        <v>1</v>
      </c>
      <c r="AP27" s="134">
        <v>1</v>
      </c>
      <c r="AQ27" s="133">
        <v>1</v>
      </c>
      <c r="AR27" s="133">
        <v>1</v>
      </c>
      <c r="AS27" s="133">
        <v>1.0000000000000002</v>
      </c>
      <c r="AT27" s="133">
        <v>1</v>
      </c>
      <c r="AU27" s="134">
        <v>1</v>
      </c>
      <c r="AV27" s="133">
        <v>1</v>
      </c>
      <c r="AW27" s="133">
        <v>1</v>
      </c>
      <c r="AX27" s="133">
        <v>1</v>
      </c>
      <c r="AY27" s="133">
        <v>1</v>
      </c>
      <c r="AZ27" s="134">
        <v>1</v>
      </c>
      <c r="BA27" s="133">
        <v>1</v>
      </c>
      <c r="BB27" s="316">
        <v>1</v>
      </c>
      <c r="BC27" s="316">
        <v>1</v>
      </c>
      <c r="BD27" s="316">
        <v>1</v>
      </c>
      <c r="BE27" s="134">
        <v>1</v>
      </c>
      <c r="BF27" s="316">
        <v>1</v>
      </c>
      <c r="BG27" s="316">
        <v>1</v>
      </c>
      <c r="BH27" s="316">
        <v>1</v>
      </c>
      <c r="BI27" s="316">
        <v>1</v>
      </c>
      <c r="BJ27" s="134">
        <v>1</v>
      </c>
      <c r="BK27" s="316">
        <v>1</v>
      </c>
      <c r="BL27" s="316">
        <v>1</v>
      </c>
      <c r="BM27" s="316">
        <v>1</v>
      </c>
      <c r="BN27" s="316">
        <v>1</v>
      </c>
      <c r="BO27" s="134">
        <v>1</v>
      </c>
      <c r="BP27" s="316">
        <v>1</v>
      </c>
      <c r="BQ27" s="316">
        <v>1</v>
      </c>
      <c r="BR27" s="316">
        <f>SUBTOTAL(9,BR18:BR26)</f>
        <v>1</v>
      </c>
      <c r="BS27" s="316">
        <v>1</v>
      </c>
      <c r="BT27" s="134">
        <v>1</v>
      </c>
      <c r="BU27" s="316">
        <v>1</v>
      </c>
      <c r="BV27" s="316">
        <v>1</v>
      </c>
      <c r="BW27" s="316">
        <f t="shared" ref="BW27:CC27" si="8">SUBTOTAL(9,BW18:BW26)</f>
        <v>1</v>
      </c>
      <c r="BX27" s="316">
        <f t="shared" si="8"/>
        <v>1</v>
      </c>
      <c r="BY27" s="134">
        <f t="shared" si="8"/>
        <v>1</v>
      </c>
      <c r="BZ27" s="316">
        <f t="shared" si="8"/>
        <v>1</v>
      </c>
      <c r="CA27" s="316">
        <f t="shared" si="8"/>
        <v>1</v>
      </c>
      <c r="CB27" s="316">
        <f t="shared" si="8"/>
        <v>1</v>
      </c>
      <c r="CC27" s="316">
        <f t="shared" si="8"/>
        <v>1</v>
      </c>
      <c r="CD27" s="134">
        <f>SUBTOTAL(9,CD18:CD26)</f>
        <v>1</v>
      </c>
      <c r="CE27" s="316">
        <f>SUBTOTAL(9,CE18:CE26)</f>
        <v>1</v>
      </c>
      <c r="CF27" s="316">
        <f>SUBTOTAL(9,CF18:CF26)</f>
        <v>1</v>
      </c>
      <c r="CG27" s="316">
        <f>SUBTOTAL(9,CG18:CG26)</f>
        <v>1</v>
      </c>
      <c r="CH27" s="316">
        <f t="shared" ref="CH27" si="9">SUBTOTAL(9,CH18:CH26)</f>
        <v>1</v>
      </c>
      <c r="CI27" s="134">
        <f>SUBTOTAL(9,CI18:CI26)</f>
        <v>1</v>
      </c>
      <c r="CJ27" s="316">
        <f t="shared" ref="CJ27:CM27" si="10">SUBTOTAL(9,CJ18:CJ26)</f>
        <v>1</v>
      </c>
      <c r="CK27" s="316">
        <f t="shared" si="10"/>
        <v>1</v>
      </c>
      <c r="CL27" s="316">
        <f t="shared" si="10"/>
        <v>1</v>
      </c>
      <c r="CM27" s="316">
        <f t="shared" si="10"/>
        <v>1</v>
      </c>
      <c r="CN27" s="134">
        <f t="shared" ref="CN27:CU27" si="11">SUBTOTAL(9,CN18:CN26)</f>
        <v>1</v>
      </c>
      <c r="CO27" s="316">
        <f t="shared" si="11"/>
        <v>1</v>
      </c>
      <c r="CP27" s="316">
        <f t="shared" si="11"/>
        <v>1</v>
      </c>
      <c r="CQ27" s="316">
        <f t="shared" si="11"/>
        <v>1</v>
      </c>
      <c r="CR27" s="316">
        <f t="shared" si="11"/>
        <v>1</v>
      </c>
      <c r="CS27" s="134">
        <f t="shared" si="11"/>
        <v>1</v>
      </c>
      <c r="CT27" s="316">
        <f t="shared" si="11"/>
        <v>1</v>
      </c>
      <c r="CU27" s="316">
        <f t="shared" si="11"/>
        <v>1</v>
      </c>
    </row>
    <row r="28" spans="1:99" ht="15.75" thickTop="1">
      <c r="A28" s="160" t="s">
        <v>235</v>
      </c>
      <c r="B28" s="116"/>
      <c r="G28" s="119"/>
      <c r="L28" s="119"/>
      <c r="Q28" s="119"/>
      <c r="V28" s="119"/>
      <c r="AA28" s="119"/>
      <c r="AF28" s="119"/>
      <c r="AK28" s="119"/>
      <c r="AP28" s="119"/>
      <c r="AU28" s="119"/>
      <c r="AZ28" s="119"/>
      <c r="BE28" s="119"/>
      <c r="BJ28" s="119"/>
      <c r="BO28" s="119"/>
      <c r="BT28" s="119"/>
      <c r="BY28" s="119"/>
      <c r="CD28" s="119"/>
      <c r="CI28" s="119"/>
      <c r="CN28" s="119"/>
      <c r="CS28" s="119"/>
    </row>
    <row r="29" spans="1:99">
      <c r="A29" s="18" t="s">
        <v>97</v>
      </c>
      <c r="B29" s="116"/>
      <c r="G29" s="119"/>
      <c r="L29" s="119"/>
      <c r="Q29" s="119"/>
      <c r="V29" s="119"/>
      <c r="AA29" s="119"/>
      <c r="AF29" s="119"/>
      <c r="AK29" s="119"/>
      <c r="AO29" s="6"/>
      <c r="AP29" s="119"/>
      <c r="AQ29" s="6"/>
      <c r="AR29" s="6"/>
      <c r="AS29" s="6"/>
      <c r="AT29" s="6"/>
      <c r="AU29" s="117"/>
      <c r="AV29" s="6"/>
      <c r="AW29" s="6"/>
      <c r="AX29" s="6"/>
      <c r="AY29" s="6"/>
      <c r="AZ29" s="117"/>
      <c r="BA29" s="6"/>
      <c r="BB29" s="6"/>
      <c r="BC29" s="6"/>
      <c r="BD29" s="6"/>
      <c r="BE29" s="117"/>
      <c r="BF29" s="6"/>
      <c r="BG29" s="6"/>
      <c r="BH29" s="6"/>
      <c r="BI29" s="6"/>
      <c r="BJ29" s="117"/>
      <c r="BK29" s="6"/>
      <c r="BL29" s="6"/>
      <c r="BM29" s="6"/>
      <c r="BN29" s="6"/>
      <c r="BO29" s="117"/>
      <c r="BP29" s="6"/>
      <c r="BQ29" s="6"/>
      <c r="BR29" s="6"/>
      <c r="BS29" s="6"/>
      <c r="BT29" s="117"/>
      <c r="BU29" s="6"/>
      <c r="BV29" s="6"/>
      <c r="BW29" s="6"/>
      <c r="BX29" s="6"/>
      <c r="BY29" s="117"/>
      <c r="BZ29" s="6"/>
      <c r="CA29" s="6"/>
      <c r="CB29" s="6"/>
      <c r="CC29" s="6"/>
      <c r="CD29" s="117"/>
      <c r="CE29" s="6"/>
      <c r="CF29" s="6"/>
      <c r="CG29" s="6"/>
      <c r="CH29" s="6"/>
      <c r="CI29" s="117"/>
      <c r="CJ29" s="6"/>
      <c r="CK29" s="6"/>
      <c r="CL29" s="6"/>
      <c r="CM29" s="6"/>
      <c r="CN29" s="117"/>
      <c r="CO29" s="6"/>
      <c r="CP29" s="6"/>
      <c r="CQ29" s="6"/>
      <c r="CR29" s="6"/>
      <c r="CS29" s="117"/>
      <c r="CT29" s="6"/>
      <c r="CU29" s="6"/>
    </row>
    <row r="30" spans="1:99">
      <c r="B30" s="185"/>
      <c r="G30" s="119"/>
      <c r="L30" s="119"/>
      <c r="Q30" s="119"/>
      <c r="V30" s="119"/>
      <c r="AA30" s="119"/>
      <c r="AF30" s="119"/>
      <c r="AK30" s="119"/>
      <c r="AP30" s="119"/>
      <c r="AU30" s="119"/>
      <c r="AZ30" s="119"/>
      <c r="BE30" s="119"/>
      <c r="BJ30" s="119"/>
      <c r="BO30" s="119"/>
      <c r="BT30" s="119"/>
      <c r="BY30" s="119"/>
      <c r="CD30" s="119"/>
      <c r="CI30" s="119"/>
      <c r="CN30" s="119"/>
      <c r="CS30" s="119"/>
    </row>
    <row r="31" spans="1:99" hidden="1" outlineLevel="1">
      <c r="A31" s="15" t="s">
        <v>236</v>
      </c>
      <c r="B31" s="116"/>
      <c r="C31" s="6"/>
      <c r="D31" s="6"/>
      <c r="E31" s="6"/>
      <c r="F31" s="6"/>
      <c r="G31" s="117"/>
      <c r="H31" s="6"/>
      <c r="I31" s="6"/>
      <c r="J31" s="6"/>
      <c r="K31" s="6"/>
      <c r="L31" s="117"/>
      <c r="M31" s="6"/>
      <c r="N31" s="6"/>
      <c r="O31" s="6"/>
      <c r="P31" s="6"/>
      <c r="Q31" s="117"/>
      <c r="R31" s="6"/>
      <c r="S31" s="6"/>
      <c r="T31" s="6"/>
      <c r="U31" s="6"/>
      <c r="V31" s="117"/>
      <c r="W31" s="6"/>
      <c r="X31" s="6"/>
      <c r="Y31" s="6"/>
      <c r="Z31" s="6"/>
      <c r="AA31" s="117"/>
      <c r="AB31" s="6"/>
      <c r="AC31" s="6"/>
      <c r="AD31" s="6"/>
      <c r="AE31" s="6"/>
      <c r="AF31" s="117"/>
      <c r="AG31" s="6"/>
      <c r="AH31" s="6"/>
      <c r="AI31" s="6"/>
      <c r="AJ31" s="6"/>
      <c r="AK31" s="117"/>
      <c r="AL31" s="6"/>
      <c r="AM31" s="6"/>
      <c r="AN31" s="6"/>
      <c r="AO31" s="6"/>
      <c r="AP31" s="117"/>
      <c r="AQ31" s="6"/>
      <c r="AR31" s="6"/>
      <c r="AS31" s="6"/>
      <c r="AT31" s="6"/>
      <c r="AU31" s="117"/>
      <c r="AV31" s="6"/>
      <c r="AW31" s="6"/>
      <c r="AX31" s="6"/>
      <c r="AY31" s="6"/>
      <c r="AZ31" s="117"/>
      <c r="BA31" s="6"/>
      <c r="BB31" s="6"/>
      <c r="BC31" s="6"/>
      <c r="BD31" s="6"/>
      <c r="BE31" s="117"/>
      <c r="BF31" s="6"/>
      <c r="BG31" s="6"/>
      <c r="BH31" s="6"/>
      <c r="BI31" s="6"/>
      <c r="BJ31" s="117"/>
      <c r="BK31" s="6"/>
      <c r="BL31" s="6"/>
      <c r="BM31" s="6"/>
      <c r="BN31" s="6"/>
      <c r="BO31" s="117"/>
      <c r="BP31" s="6"/>
      <c r="BQ31" s="6"/>
      <c r="BR31" s="6"/>
      <c r="BS31" s="6"/>
      <c r="BT31" s="117"/>
      <c r="BU31" s="6"/>
      <c r="BV31" s="6"/>
      <c r="BW31" s="6"/>
      <c r="BX31" s="6"/>
      <c r="BY31" s="117"/>
      <c r="BZ31" s="6"/>
      <c r="CA31" s="6"/>
      <c r="CB31" s="6"/>
      <c r="CC31" s="6"/>
      <c r="CD31" s="117"/>
      <c r="CE31" s="6"/>
      <c r="CF31" s="6"/>
      <c r="CG31" s="6"/>
      <c r="CH31" s="6"/>
      <c r="CI31" s="117"/>
      <c r="CJ31" s="6"/>
      <c r="CK31" s="6"/>
      <c r="CL31" s="6"/>
      <c r="CM31" s="6"/>
      <c r="CN31" s="117"/>
      <c r="CO31" s="6"/>
      <c r="CP31" s="6"/>
      <c r="CQ31" s="6"/>
      <c r="CR31" s="6"/>
      <c r="CS31" s="117"/>
      <c r="CT31" s="6"/>
      <c r="CU31" s="6"/>
    </row>
    <row r="32" spans="1:99" hidden="1" outlineLevel="1">
      <c r="A32" s="8" t="s">
        <v>237</v>
      </c>
      <c r="B32" s="116">
        <v>0.72899999999999998</v>
      </c>
      <c r="C32" s="6"/>
      <c r="D32" s="6"/>
      <c r="E32" s="6"/>
      <c r="F32" s="6"/>
      <c r="G32" s="117"/>
      <c r="H32" s="6"/>
      <c r="I32" s="6"/>
      <c r="J32" s="6"/>
      <c r="K32" s="6"/>
      <c r="L32" s="117"/>
      <c r="M32" s="6"/>
      <c r="N32" s="6"/>
      <c r="O32" s="6"/>
      <c r="P32" s="6"/>
      <c r="Q32" s="117"/>
      <c r="R32" s="6"/>
      <c r="S32" s="6"/>
      <c r="T32" s="6"/>
      <c r="U32" s="6"/>
      <c r="V32" s="117"/>
      <c r="W32" s="6"/>
      <c r="X32" s="6"/>
      <c r="Y32" s="6"/>
      <c r="Z32" s="6"/>
      <c r="AA32" s="117"/>
      <c r="AB32" s="6"/>
      <c r="AC32" s="6"/>
      <c r="AD32" s="6"/>
      <c r="AE32" s="6"/>
      <c r="AF32" s="117"/>
      <c r="AG32" s="6"/>
      <c r="AH32" s="6"/>
      <c r="AI32" s="6"/>
      <c r="AJ32" s="6"/>
      <c r="AK32" s="117"/>
      <c r="AL32" s="6"/>
      <c r="AM32" s="6"/>
      <c r="AN32" s="6"/>
      <c r="AO32" s="6"/>
      <c r="AP32" s="117"/>
      <c r="AQ32" s="6"/>
      <c r="AR32" s="6"/>
      <c r="AS32" s="6"/>
      <c r="AT32" s="6"/>
      <c r="AU32" s="117"/>
      <c r="AV32" s="6"/>
      <c r="AW32" s="6"/>
      <c r="AX32" s="6"/>
      <c r="AY32" s="6"/>
      <c r="AZ32" s="117"/>
      <c r="BA32" s="6"/>
      <c r="BB32" s="6"/>
      <c r="BC32" s="6"/>
      <c r="BD32" s="6"/>
      <c r="BE32" s="117"/>
      <c r="BF32" s="6"/>
      <c r="BG32" s="6"/>
      <c r="BH32" s="6"/>
      <c r="BI32" s="6"/>
      <c r="BJ32" s="117"/>
      <c r="BK32" s="6"/>
      <c r="BL32" s="6"/>
      <c r="BM32" s="6"/>
      <c r="BN32" s="6"/>
      <c r="BO32" s="117"/>
      <c r="BP32" s="6"/>
      <c r="BQ32" s="6"/>
      <c r="BR32" s="6"/>
      <c r="BS32" s="6"/>
      <c r="BT32" s="117"/>
      <c r="BU32" s="6"/>
      <c r="BV32" s="6"/>
      <c r="BW32" s="6"/>
      <c r="BX32" s="6"/>
      <c r="BY32" s="117"/>
      <c r="BZ32" s="6"/>
      <c r="CA32" s="6"/>
      <c r="CB32" s="6"/>
      <c r="CC32" s="6"/>
      <c r="CD32" s="117"/>
      <c r="CE32" s="6"/>
      <c r="CF32" s="6"/>
      <c r="CG32" s="6"/>
      <c r="CH32" s="6"/>
      <c r="CI32" s="117"/>
      <c r="CJ32" s="6"/>
      <c r="CK32" s="6"/>
      <c r="CL32" s="6"/>
      <c r="CM32" s="6"/>
      <c r="CN32" s="117"/>
      <c r="CO32" s="6"/>
      <c r="CP32" s="6"/>
      <c r="CQ32" s="6"/>
      <c r="CR32" s="6"/>
      <c r="CS32" s="117"/>
      <c r="CT32" s="6"/>
      <c r="CU32" s="6"/>
    </row>
    <row r="33" spans="1:99" hidden="1" outlineLevel="1">
      <c r="A33" s="10" t="s">
        <v>238</v>
      </c>
      <c r="B33" s="116"/>
      <c r="C33" s="6">
        <v>0.59719999999999995</v>
      </c>
      <c r="D33" s="6">
        <v>0.59799999999999998</v>
      </c>
      <c r="E33" s="6">
        <v>0.5786</v>
      </c>
      <c r="F33" s="6">
        <v>0.55900000000000005</v>
      </c>
      <c r="G33" s="117">
        <v>0.58199999999999996</v>
      </c>
      <c r="H33" s="6">
        <v>0.52</v>
      </c>
      <c r="I33" s="6">
        <v>0.52100000000000002</v>
      </c>
      <c r="J33" s="6">
        <v>0.53500000000000003</v>
      </c>
      <c r="K33" s="6">
        <v>0.51300000000000001</v>
      </c>
      <c r="L33" s="117">
        <v>0.52200000000000002</v>
      </c>
      <c r="M33" s="6">
        <v>0.51500000000000001</v>
      </c>
      <c r="N33" s="6">
        <v>0.48599999999999999</v>
      </c>
      <c r="O33" s="6">
        <v>0.47699999999999998</v>
      </c>
      <c r="P33" s="6">
        <v>0.46200000000000002</v>
      </c>
      <c r="Q33" s="117">
        <v>0.48299999999999998</v>
      </c>
      <c r="R33" s="6">
        <v>0.46899999999999997</v>
      </c>
      <c r="S33" s="6">
        <v>0.49199999999999999</v>
      </c>
      <c r="T33" s="6">
        <v>0.49</v>
      </c>
      <c r="U33" s="6">
        <v>0.48599999999999999</v>
      </c>
      <c r="V33" s="117">
        <v>0.48499999999999999</v>
      </c>
      <c r="W33" s="6">
        <v>0.48699999999999999</v>
      </c>
      <c r="X33" s="6">
        <v>0.496</v>
      </c>
      <c r="Y33" s="6">
        <v>0.49099999999999999</v>
      </c>
      <c r="Z33" s="6">
        <v>0.47599999999999998</v>
      </c>
      <c r="AA33" s="117">
        <v>0.48699999999999999</v>
      </c>
      <c r="AB33" s="6">
        <v>0.47899999999999998</v>
      </c>
      <c r="AC33" s="6">
        <v>0.46800000000000003</v>
      </c>
      <c r="AD33" s="6">
        <v>0.45</v>
      </c>
      <c r="AE33" s="6">
        <v>0.46100000000000002</v>
      </c>
      <c r="AF33" s="117">
        <v>0.46500000000000002</v>
      </c>
      <c r="AG33" s="6">
        <v>0.46200000000000002</v>
      </c>
      <c r="AH33" s="6">
        <v>0.44700000000000001</v>
      </c>
      <c r="AI33" s="6">
        <v>0.44</v>
      </c>
      <c r="AJ33" s="6">
        <v>0.44400000000000001</v>
      </c>
      <c r="AK33" s="117">
        <v>0.44700000000000001</v>
      </c>
      <c r="AL33" s="6">
        <v>0.434</v>
      </c>
      <c r="AM33" s="6">
        <v>0.43099999999999999</v>
      </c>
      <c r="AN33" s="6">
        <v>0.42399999999999999</v>
      </c>
      <c r="AO33" s="6">
        <v>0.42399999999999999</v>
      </c>
      <c r="AP33" s="117">
        <v>0.42799999999999999</v>
      </c>
      <c r="AQ33" s="6">
        <v>0.42299999999999999</v>
      </c>
      <c r="AR33" s="6">
        <v>0.41700000000000004</v>
      </c>
      <c r="AS33" s="6">
        <v>0.41399999999999998</v>
      </c>
      <c r="AT33" s="6">
        <v>0.41</v>
      </c>
      <c r="AU33" s="117">
        <v>0.41600000000000004</v>
      </c>
      <c r="AV33" s="6">
        <v>0.40799999999999997</v>
      </c>
      <c r="AW33" s="6">
        <v>0.40500000000000003</v>
      </c>
      <c r="AX33" s="6">
        <v>0.39500000000000002</v>
      </c>
      <c r="AY33" s="6">
        <v>0.40100000000000002</v>
      </c>
      <c r="AZ33" s="117">
        <v>0.40200000000000002</v>
      </c>
      <c r="BA33" s="6">
        <v>0.40299999999999997</v>
      </c>
      <c r="BB33" s="6">
        <v>0.4</v>
      </c>
      <c r="BC33" s="6">
        <v>0.39700000000000002</v>
      </c>
      <c r="BD33" s="6">
        <v>0.39400000000000002</v>
      </c>
      <c r="BE33" s="117">
        <v>0.39900000000000002</v>
      </c>
      <c r="BF33" s="310">
        <v>0.38500000000000001</v>
      </c>
      <c r="BG33" s="310">
        <v>0.38400000000000001</v>
      </c>
      <c r="BH33" s="310">
        <v>0.372</v>
      </c>
      <c r="BI33" s="310">
        <v>0.377</v>
      </c>
      <c r="BJ33" s="117">
        <v>0.379</v>
      </c>
      <c r="BK33" s="6" t="s">
        <v>222</v>
      </c>
      <c r="BL33" s="6" t="s">
        <v>222</v>
      </c>
      <c r="BM33" s="6" t="s">
        <v>222</v>
      </c>
      <c r="BN33" s="6" t="s">
        <v>222</v>
      </c>
      <c r="BO33" s="117" t="s">
        <v>222</v>
      </c>
      <c r="BP33" s="6" t="s">
        <v>222</v>
      </c>
      <c r="BQ33" s="6" t="s">
        <v>222</v>
      </c>
      <c r="BR33" s="6" t="s">
        <v>222</v>
      </c>
      <c r="BS33" s="6" t="s">
        <v>222</v>
      </c>
      <c r="BT33" s="117" t="s">
        <v>222</v>
      </c>
      <c r="BU33" s="6" t="s">
        <v>222</v>
      </c>
      <c r="BV33" s="6" t="s">
        <v>222</v>
      </c>
      <c r="BW33" s="6" t="s">
        <v>222</v>
      </c>
      <c r="BX33" s="6" t="s">
        <v>222</v>
      </c>
      <c r="BY33" s="117" t="s">
        <v>222</v>
      </c>
      <c r="BZ33" s="6" t="s">
        <v>222</v>
      </c>
      <c r="CA33" s="6" t="s">
        <v>222</v>
      </c>
      <c r="CB33" s="6" t="s">
        <v>222</v>
      </c>
      <c r="CC33" s="6" t="s">
        <v>222</v>
      </c>
      <c r="CD33" s="117" t="s">
        <v>222</v>
      </c>
      <c r="CE33" s="6" t="s">
        <v>222</v>
      </c>
      <c r="CF33" s="6" t="s">
        <v>222</v>
      </c>
      <c r="CG33" s="6" t="s">
        <v>222</v>
      </c>
      <c r="CH33" s="6" t="s">
        <v>222</v>
      </c>
      <c r="CI33" s="117" t="s">
        <v>222</v>
      </c>
      <c r="CJ33" s="6" t="s">
        <v>222</v>
      </c>
      <c r="CK33" s="6" t="s">
        <v>222</v>
      </c>
      <c r="CL33" s="6" t="s">
        <v>222</v>
      </c>
      <c r="CM33" s="6" t="s">
        <v>222</v>
      </c>
      <c r="CN33" s="117" t="s">
        <v>222</v>
      </c>
      <c r="CO33" s="6" t="s">
        <v>222</v>
      </c>
      <c r="CP33" s="6" t="s">
        <v>222</v>
      </c>
      <c r="CQ33" s="6" t="s">
        <v>222</v>
      </c>
      <c r="CR33" s="6" t="s">
        <v>222</v>
      </c>
      <c r="CS33" s="117" t="s">
        <v>222</v>
      </c>
      <c r="CT33" s="6" t="s">
        <v>222</v>
      </c>
      <c r="CU33" s="6" t="s">
        <v>222</v>
      </c>
    </row>
    <row r="34" spans="1:99" hidden="1" outlineLevel="1">
      <c r="A34" s="10" t="s">
        <v>239</v>
      </c>
      <c r="B34" s="116">
        <v>0.218</v>
      </c>
      <c r="C34" s="14">
        <v>0.2445</v>
      </c>
      <c r="D34" s="14">
        <v>0.24099999999999996</v>
      </c>
      <c r="E34" s="14">
        <v>0.255</v>
      </c>
      <c r="F34" s="14">
        <v>0.26500000000000001</v>
      </c>
      <c r="G34" s="116">
        <v>0.25200000000000006</v>
      </c>
      <c r="H34" s="14">
        <v>0.249</v>
      </c>
      <c r="I34" s="14">
        <v>0.251</v>
      </c>
      <c r="J34" s="14">
        <v>0.247</v>
      </c>
      <c r="K34" s="14">
        <v>0.25600000000000001</v>
      </c>
      <c r="L34" s="116">
        <v>0.251</v>
      </c>
      <c r="M34" s="14">
        <v>0.25</v>
      </c>
      <c r="N34" s="14">
        <v>0.25800000000000001</v>
      </c>
      <c r="O34" s="14">
        <v>0.26500000000000001</v>
      </c>
      <c r="P34" s="14">
        <v>0.27</v>
      </c>
      <c r="Q34" s="116">
        <v>0.26200000000000001</v>
      </c>
      <c r="R34" s="14">
        <v>0.25700000000000001</v>
      </c>
      <c r="S34" s="14">
        <v>0.24</v>
      </c>
      <c r="T34" s="14">
        <v>0.23200000000000001</v>
      </c>
      <c r="U34" s="14">
        <v>0.20300000000000001</v>
      </c>
      <c r="V34" s="116">
        <v>0.23400000000000001</v>
      </c>
      <c r="W34" s="14">
        <v>0.184</v>
      </c>
      <c r="X34" s="14">
        <v>0.17599999999999999</v>
      </c>
      <c r="Y34" s="14">
        <v>0.183</v>
      </c>
      <c r="Z34" s="14">
        <v>0.18</v>
      </c>
      <c r="AA34" s="116">
        <v>0.18099999999999999</v>
      </c>
      <c r="AB34" s="14">
        <v>0.17299999999999999</v>
      </c>
      <c r="AC34" s="14">
        <v>0.18</v>
      </c>
      <c r="AD34" s="14">
        <v>0.17199999999999999</v>
      </c>
      <c r="AE34" s="14">
        <v>0.17799999999999999</v>
      </c>
      <c r="AF34" s="116">
        <v>0.17599999999999999</v>
      </c>
      <c r="AG34" s="14">
        <v>0.17899999999999999</v>
      </c>
      <c r="AH34" s="14">
        <v>0.184</v>
      </c>
      <c r="AI34" s="14">
        <v>0.186</v>
      </c>
      <c r="AJ34" s="14">
        <v>0.17899999999999999</v>
      </c>
      <c r="AK34" s="116">
        <v>0.182</v>
      </c>
      <c r="AL34" s="14">
        <v>0.18</v>
      </c>
      <c r="AM34" s="6">
        <v>0.17899999999999999</v>
      </c>
      <c r="AN34" s="6">
        <v>0.183</v>
      </c>
      <c r="AO34" s="6">
        <v>0.186</v>
      </c>
      <c r="AP34" s="117">
        <v>0.182</v>
      </c>
      <c r="AQ34" s="6">
        <v>0.186</v>
      </c>
      <c r="AR34" s="6">
        <v>0.187</v>
      </c>
      <c r="AS34" s="6">
        <v>0.191</v>
      </c>
      <c r="AT34" s="6">
        <v>0.191</v>
      </c>
      <c r="AU34" s="117">
        <v>0.189</v>
      </c>
      <c r="AV34" s="6">
        <v>0.191</v>
      </c>
      <c r="AW34" s="6">
        <v>0.188</v>
      </c>
      <c r="AX34" s="6">
        <v>0.191</v>
      </c>
      <c r="AY34" s="6">
        <v>0.186</v>
      </c>
      <c r="AZ34" s="117">
        <v>0.189</v>
      </c>
      <c r="BA34" s="6">
        <v>0.18</v>
      </c>
      <c r="BB34" s="6">
        <v>0.17499999999999999</v>
      </c>
      <c r="BC34" s="6">
        <v>0.17399999999999999</v>
      </c>
      <c r="BD34" s="6">
        <v>0.17100000000000001</v>
      </c>
      <c r="BE34" s="117">
        <v>0.17499999999999999</v>
      </c>
      <c r="BF34" s="6">
        <v>0.17699999999999999</v>
      </c>
      <c r="BG34" s="6">
        <v>0.17799999999999999</v>
      </c>
      <c r="BH34" s="6">
        <v>0.17499999999999999</v>
      </c>
      <c r="BI34" s="6">
        <v>0.17299999999999999</v>
      </c>
      <c r="BJ34" s="117">
        <v>0.17499999999999999</v>
      </c>
      <c r="BK34" s="6" t="s">
        <v>222</v>
      </c>
      <c r="BL34" s="6" t="s">
        <v>222</v>
      </c>
      <c r="BM34" s="6" t="s">
        <v>222</v>
      </c>
      <c r="BN34" s="6" t="s">
        <v>222</v>
      </c>
      <c r="BO34" s="117" t="s">
        <v>222</v>
      </c>
      <c r="BP34" s="6" t="s">
        <v>222</v>
      </c>
      <c r="BQ34" s="6" t="s">
        <v>222</v>
      </c>
      <c r="BR34" s="6" t="s">
        <v>222</v>
      </c>
      <c r="BS34" s="6" t="s">
        <v>222</v>
      </c>
      <c r="BT34" s="117" t="s">
        <v>222</v>
      </c>
      <c r="BU34" s="6" t="s">
        <v>222</v>
      </c>
      <c r="BV34" s="6" t="s">
        <v>222</v>
      </c>
      <c r="BW34" s="6" t="s">
        <v>222</v>
      </c>
      <c r="BX34" s="6" t="s">
        <v>222</v>
      </c>
      <c r="BY34" s="117" t="s">
        <v>222</v>
      </c>
      <c r="BZ34" s="6" t="s">
        <v>222</v>
      </c>
      <c r="CA34" s="6" t="s">
        <v>222</v>
      </c>
      <c r="CB34" s="6" t="s">
        <v>222</v>
      </c>
      <c r="CC34" s="6" t="s">
        <v>222</v>
      </c>
      <c r="CD34" s="117" t="s">
        <v>222</v>
      </c>
      <c r="CE34" s="6" t="s">
        <v>222</v>
      </c>
      <c r="CF34" s="6" t="s">
        <v>222</v>
      </c>
      <c r="CG34" s="6" t="s">
        <v>222</v>
      </c>
      <c r="CH34" s="6" t="s">
        <v>222</v>
      </c>
      <c r="CI34" s="117" t="s">
        <v>222</v>
      </c>
      <c r="CJ34" s="6" t="s">
        <v>222</v>
      </c>
      <c r="CK34" s="6" t="s">
        <v>222</v>
      </c>
      <c r="CL34" s="6" t="s">
        <v>222</v>
      </c>
      <c r="CM34" s="6" t="s">
        <v>222</v>
      </c>
      <c r="CN34" s="117" t="s">
        <v>222</v>
      </c>
      <c r="CO34" s="6" t="s">
        <v>222</v>
      </c>
      <c r="CP34" s="6" t="s">
        <v>222</v>
      </c>
      <c r="CQ34" s="6" t="s">
        <v>222</v>
      </c>
      <c r="CR34" s="6" t="s">
        <v>222</v>
      </c>
      <c r="CS34" s="117" t="s">
        <v>222</v>
      </c>
      <c r="CT34" s="6" t="s">
        <v>222</v>
      </c>
      <c r="CU34" s="6" t="s">
        <v>222</v>
      </c>
    </row>
    <row r="35" spans="1:99" hidden="1" outlineLevel="1">
      <c r="A35" s="10" t="s">
        <v>240</v>
      </c>
      <c r="B35" s="116"/>
      <c r="C35" s="6">
        <v>1.11E-2</v>
      </c>
      <c r="D35" s="6">
        <v>1.2E-2</v>
      </c>
      <c r="E35" s="6">
        <v>1.4999999999999999E-2</v>
      </c>
      <c r="F35" s="6">
        <v>1.7000000000000001E-2</v>
      </c>
      <c r="G35" s="117">
        <v>1.4999999999999999E-2</v>
      </c>
      <c r="H35" s="6">
        <v>1.7999999999999999E-2</v>
      </c>
      <c r="I35" s="6">
        <v>2.4E-2</v>
      </c>
      <c r="J35" s="6">
        <v>2.3E-2</v>
      </c>
      <c r="K35" s="6">
        <v>2.5999999999999999E-2</v>
      </c>
      <c r="L35" s="117">
        <v>2.3E-2</v>
      </c>
      <c r="M35" s="6">
        <v>3.3000000000000002E-2</v>
      </c>
      <c r="N35" s="6">
        <v>3.7999999999999999E-2</v>
      </c>
      <c r="O35" s="6">
        <v>0.04</v>
      </c>
      <c r="P35" s="6">
        <v>4.2000000000000003E-2</v>
      </c>
      <c r="Q35" s="117">
        <v>3.7999999999999999E-2</v>
      </c>
      <c r="R35" s="6">
        <v>4.4999999999999998E-2</v>
      </c>
      <c r="S35" s="6">
        <v>4.3999999999999997E-2</v>
      </c>
      <c r="T35" s="6">
        <v>4.2000000000000003E-2</v>
      </c>
      <c r="U35" s="6">
        <v>3.7999999999999999E-2</v>
      </c>
      <c r="V35" s="117">
        <v>4.2999999999999997E-2</v>
      </c>
      <c r="W35" s="6">
        <v>4.3999999999999997E-2</v>
      </c>
      <c r="X35" s="6">
        <v>4.8000000000000001E-2</v>
      </c>
      <c r="Y35" s="6">
        <v>5.0999999999999997E-2</v>
      </c>
      <c r="Z35" s="6">
        <v>5.8000000000000003E-2</v>
      </c>
      <c r="AA35" s="117">
        <v>0.05</v>
      </c>
      <c r="AB35" s="6">
        <v>6.4000000000000001E-2</v>
      </c>
      <c r="AC35" s="6">
        <v>6.6000000000000003E-2</v>
      </c>
      <c r="AD35" s="6">
        <v>7.0999999999999994E-2</v>
      </c>
      <c r="AE35" s="6">
        <v>7.0000000000000007E-2</v>
      </c>
      <c r="AF35" s="117">
        <v>6.8000000000000005E-2</v>
      </c>
      <c r="AG35" s="6">
        <v>7.2999999999999995E-2</v>
      </c>
      <c r="AH35" s="6">
        <v>7.5999999999999998E-2</v>
      </c>
      <c r="AI35" s="6">
        <v>7.5999999999999998E-2</v>
      </c>
      <c r="AJ35" s="6">
        <v>7.2999999999999995E-2</v>
      </c>
      <c r="AK35" s="117">
        <v>7.4999999999999997E-2</v>
      </c>
      <c r="AL35" s="6">
        <v>7.5999999999999998E-2</v>
      </c>
      <c r="AM35" s="6">
        <v>7.6999999999999999E-2</v>
      </c>
      <c r="AN35" s="6">
        <v>7.6999999999999999E-2</v>
      </c>
      <c r="AO35" s="6">
        <v>7.8E-2</v>
      </c>
      <c r="AP35" s="117">
        <v>7.6999999999999999E-2</v>
      </c>
      <c r="AQ35" s="6">
        <v>8.1000000000000003E-2</v>
      </c>
      <c r="AR35" s="6">
        <v>8.5000000000000006E-2</v>
      </c>
      <c r="AS35" s="6">
        <v>8.5000000000000006E-2</v>
      </c>
      <c r="AT35" s="6">
        <v>8.4000000000000005E-2</v>
      </c>
      <c r="AU35" s="117">
        <v>8.4000000000000005E-2</v>
      </c>
      <c r="AV35" s="6">
        <v>8.5999999999999993E-2</v>
      </c>
      <c r="AW35" s="6">
        <v>8.4000000000000005E-2</v>
      </c>
      <c r="AX35" s="6">
        <v>8.5000000000000006E-2</v>
      </c>
      <c r="AY35" s="6">
        <v>8.4000000000000005E-2</v>
      </c>
      <c r="AZ35" s="117">
        <v>8.5000000000000006E-2</v>
      </c>
      <c r="BA35" s="6">
        <v>8.5000000000000006E-2</v>
      </c>
      <c r="BB35" s="6">
        <v>8.6999999999999994E-2</v>
      </c>
      <c r="BC35" s="6">
        <v>8.5999999999999993E-2</v>
      </c>
      <c r="BD35" s="6">
        <v>8.7999999999999995E-2</v>
      </c>
      <c r="BE35" s="117">
        <v>8.4999999999999992E-2</v>
      </c>
      <c r="BF35" s="6">
        <v>8.7999999999999995E-2</v>
      </c>
      <c r="BG35" s="6">
        <v>0.09</v>
      </c>
      <c r="BH35" s="6">
        <v>0.09</v>
      </c>
      <c r="BI35" s="6">
        <v>0.09</v>
      </c>
      <c r="BJ35" s="117">
        <v>0.09</v>
      </c>
      <c r="BK35" s="6" t="s">
        <v>222</v>
      </c>
      <c r="BL35" s="6" t="s">
        <v>222</v>
      </c>
      <c r="BM35" s="6" t="s">
        <v>222</v>
      </c>
      <c r="BN35" s="6" t="s">
        <v>222</v>
      </c>
      <c r="BO35" s="117" t="s">
        <v>222</v>
      </c>
      <c r="BP35" s="6" t="s">
        <v>222</v>
      </c>
      <c r="BQ35" s="6" t="s">
        <v>222</v>
      </c>
      <c r="BR35" s="6" t="s">
        <v>222</v>
      </c>
      <c r="BS35" s="6" t="s">
        <v>222</v>
      </c>
      <c r="BT35" s="117" t="s">
        <v>222</v>
      </c>
      <c r="BU35" s="6" t="s">
        <v>222</v>
      </c>
      <c r="BV35" s="6" t="s">
        <v>222</v>
      </c>
      <c r="BW35" s="6" t="s">
        <v>222</v>
      </c>
      <c r="BX35" s="6" t="s">
        <v>222</v>
      </c>
      <c r="BY35" s="117" t="s">
        <v>222</v>
      </c>
      <c r="BZ35" s="6" t="s">
        <v>222</v>
      </c>
      <c r="CA35" s="6" t="s">
        <v>222</v>
      </c>
      <c r="CB35" s="6" t="s">
        <v>222</v>
      </c>
      <c r="CC35" s="6" t="s">
        <v>222</v>
      </c>
      <c r="CD35" s="117" t="s">
        <v>222</v>
      </c>
      <c r="CE35" s="6" t="s">
        <v>222</v>
      </c>
      <c r="CF35" s="6" t="s">
        <v>222</v>
      </c>
      <c r="CG35" s="6" t="s">
        <v>222</v>
      </c>
      <c r="CH35" s="6" t="s">
        <v>222</v>
      </c>
      <c r="CI35" s="117" t="s">
        <v>222</v>
      </c>
      <c r="CJ35" s="6" t="s">
        <v>222</v>
      </c>
      <c r="CK35" s="6" t="s">
        <v>222</v>
      </c>
      <c r="CL35" s="6" t="s">
        <v>222</v>
      </c>
      <c r="CM35" s="6" t="s">
        <v>222</v>
      </c>
      <c r="CN35" s="117" t="s">
        <v>222</v>
      </c>
      <c r="CO35" s="6" t="s">
        <v>222</v>
      </c>
      <c r="CP35" s="6" t="s">
        <v>222</v>
      </c>
      <c r="CQ35" s="6" t="s">
        <v>222</v>
      </c>
      <c r="CR35" s="6" t="s">
        <v>222</v>
      </c>
      <c r="CS35" s="117" t="s">
        <v>222</v>
      </c>
      <c r="CT35" s="6" t="s">
        <v>222</v>
      </c>
      <c r="CU35" s="6" t="s">
        <v>222</v>
      </c>
    </row>
    <row r="36" spans="1:99" hidden="1" outlineLevel="1">
      <c r="A36" s="8" t="s">
        <v>241</v>
      </c>
      <c r="B36" s="116"/>
      <c r="C36" s="6">
        <v>6.2E-2</v>
      </c>
      <c r="D36" s="6">
        <v>6.8000000000000005E-2</v>
      </c>
      <c r="E36" s="6">
        <v>6.8599999999999994E-2</v>
      </c>
      <c r="F36" s="6">
        <v>6.6000000000000003E-2</v>
      </c>
      <c r="G36" s="117">
        <v>6.6000000000000003E-2</v>
      </c>
      <c r="H36" s="6">
        <v>6.2E-2</v>
      </c>
      <c r="I36" s="6">
        <v>6.0999999999999999E-2</v>
      </c>
      <c r="J36" s="6">
        <v>5.3999999999999999E-2</v>
      </c>
      <c r="K36" s="6">
        <v>5.3999999999999999E-2</v>
      </c>
      <c r="L36" s="117">
        <v>5.8000000000000003E-2</v>
      </c>
      <c r="M36" s="6">
        <v>5.2999999999999999E-2</v>
      </c>
      <c r="N36" s="6">
        <v>5.2999999999999999E-2</v>
      </c>
      <c r="O36" s="6">
        <v>5.2999999999999999E-2</v>
      </c>
      <c r="P36" s="6">
        <v>5.2999999999999999E-2</v>
      </c>
      <c r="Q36" s="117">
        <v>5.3999999999999999E-2</v>
      </c>
      <c r="R36" s="6">
        <v>5.6000000000000001E-2</v>
      </c>
      <c r="S36" s="6">
        <v>0.06</v>
      </c>
      <c r="T36" s="6">
        <v>6.3E-2</v>
      </c>
      <c r="U36" s="6">
        <v>5.8000000000000003E-2</v>
      </c>
      <c r="V36" s="117">
        <v>0.06</v>
      </c>
      <c r="W36" s="6">
        <v>5.1999999999999998E-2</v>
      </c>
      <c r="X36" s="6">
        <v>0.05</v>
      </c>
      <c r="Y36" s="6">
        <v>4.9000000000000002E-2</v>
      </c>
      <c r="Z36" s="6">
        <v>4.8000000000000001E-2</v>
      </c>
      <c r="AA36" s="117">
        <v>0.05</v>
      </c>
      <c r="AB36" s="6">
        <v>4.8000000000000001E-2</v>
      </c>
      <c r="AC36" s="6">
        <v>4.9000000000000002E-2</v>
      </c>
      <c r="AD36" s="6">
        <v>4.8000000000000001E-2</v>
      </c>
      <c r="AE36" s="6">
        <v>4.8000000000000001E-2</v>
      </c>
      <c r="AF36" s="117">
        <v>4.8000000000000001E-2</v>
      </c>
      <c r="AG36" s="6">
        <v>4.5999999999999999E-2</v>
      </c>
      <c r="AH36" s="6">
        <v>4.8000000000000001E-2</v>
      </c>
      <c r="AI36" s="6">
        <v>4.5999999999999999E-2</v>
      </c>
      <c r="AJ36" s="6">
        <v>4.5999999999999999E-2</v>
      </c>
      <c r="AK36" s="117">
        <v>4.5999999999999999E-2</v>
      </c>
      <c r="AL36" s="6">
        <v>4.5999999999999999E-2</v>
      </c>
      <c r="AM36" s="6">
        <v>4.5999999999999999E-2</v>
      </c>
      <c r="AN36" s="6">
        <v>4.7E-2</v>
      </c>
      <c r="AO36" s="6">
        <v>4.5999999999999999E-2</v>
      </c>
      <c r="AP36" s="117">
        <v>4.5999999999999999E-2</v>
      </c>
      <c r="AQ36" s="6">
        <v>4.7E-2</v>
      </c>
      <c r="AR36" s="6">
        <v>4.7E-2</v>
      </c>
      <c r="AS36" s="6">
        <v>4.5999999999999999E-2</v>
      </c>
      <c r="AT36" s="6">
        <v>4.8000000000000001E-2</v>
      </c>
      <c r="AU36" s="117">
        <v>4.7E-2</v>
      </c>
      <c r="AV36" s="6">
        <v>4.4999999999999998E-2</v>
      </c>
      <c r="AW36" s="6">
        <v>4.5999999999999999E-2</v>
      </c>
      <c r="AX36" s="6">
        <v>4.4999999999999998E-2</v>
      </c>
      <c r="AY36" s="6">
        <v>4.4999999999999998E-2</v>
      </c>
      <c r="AZ36" s="117">
        <v>4.4999999999999998E-2</v>
      </c>
      <c r="BA36" s="6">
        <v>4.4999999999999998E-2</v>
      </c>
      <c r="BB36" s="6">
        <v>4.4999999999999998E-2</v>
      </c>
      <c r="BC36" s="6">
        <v>4.4999999999999998E-2</v>
      </c>
      <c r="BD36" s="6">
        <v>4.7E-2</v>
      </c>
      <c r="BE36" s="117">
        <v>4.4999999999999998E-2</v>
      </c>
      <c r="BF36" s="6">
        <v>4.8000000000000001E-2</v>
      </c>
      <c r="BG36" s="6">
        <v>4.8000000000000001E-2</v>
      </c>
      <c r="BH36" s="6">
        <v>4.9000000000000002E-2</v>
      </c>
      <c r="BI36" s="6">
        <v>0.05</v>
      </c>
      <c r="BJ36" s="117">
        <v>4.9000000000000002E-2</v>
      </c>
      <c r="BK36" s="6" t="s">
        <v>222</v>
      </c>
      <c r="BL36" s="6" t="s">
        <v>222</v>
      </c>
      <c r="BM36" s="6" t="s">
        <v>222</v>
      </c>
      <c r="BN36" s="6" t="s">
        <v>222</v>
      </c>
      <c r="BO36" s="117" t="s">
        <v>222</v>
      </c>
      <c r="BP36" s="6" t="s">
        <v>222</v>
      </c>
      <c r="BQ36" s="6" t="s">
        <v>222</v>
      </c>
      <c r="BR36" s="6" t="s">
        <v>222</v>
      </c>
      <c r="BS36" s="6" t="s">
        <v>222</v>
      </c>
      <c r="BT36" s="117" t="s">
        <v>222</v>
      </c>
      <c r="BU36" s="6" t="s">
        <v>222</v>
      </c>
      <c r="BV36" s="6" t="s">
        <v>222</v>
      </c>
      <c r="BW36" s="6" t="s">
        <v>222</v>
      </c>
      <c r="BX36" s="6" t="s">
        <v>222</v>
      </c>
      <c r="BY36" s="117" t="s">
        <v>222</v>
      </c>
      <c r="BZ36" s="6" t="s">
        <v>222</v>
      </c>
      <c r="CA36" s="6" t="s">
        <v>222</v>
      </c>
      <c r="CB36" s="6" t="s">
        <v>222</v>
      </c>
      <c r="CC36" s="6" t="s">
        <v>222</v>
      </c>
      <c r="CD36" s="117" t="s">
        <v>222</v>
      </c>
      <c r="CE36" s="6" t="s">
        <v>222</v>
      </c>
      <c r="CF36" s="6" t="s">
        <v>222</v>
      </c>
      <c r="CG36" s="6" t="s">
        <v>222</v>
      </c>
      <c r="CH36" s="6" t="s">
        <v>222</v>
      </c>
      <c r="CI36" s="117" t="s">
        <v>222</v>
      </c>
      <c r="CJ36" s="6" t="s">
        <v>222</v>
      </c>
      <c r="CK36" s="6" t="s">
        <v>222</v>
      </c>
      <c r="CL36" s="6" t="s">
        <v>222</v>
      </c>
      <c r="CM36" s="6" t="s">
        <v>222</v>
      </c>
      <c r="CN36" s="117" t="s">
        <v>222</v>
      </c>
      <c r="CO36" s="6" t="s">
        <v>222</v>
      </c>
      <c r="CP36" s="6" t="s">
        <v>222</v>
      </c>
      <c r="CQ36" s="6" t="s">
        <v>222</v>
      </c>
      <c r="CR36" s="6" t="s">
        <v>222</v>
      </c>
      <c r="CS36" s="117" t="s">
        <v>222</v>
      </c>
      <c r="CT36" s="6" t="s">
        <v>222</v>
      </c>
      <c r="CU36" s="6" t="s">
        <v>222</v>
      </c>
    </row>
    <row r="37" spans="1:99" hidden="1" outlineLevel="1">
      <c r="A37" s="8" t="s">
        <v>242</v>
      </c>
      <c r="B37" s="116"/>
      <c r="C37" s="6">
        <v>4.1000000000000002E-2</v>
      </c>
      <c r="D37" s="6">
        <v>4.1000000000000002E-2</v>
      </c>
      <c r="E37" s="6">
        <v>4.2999999999999997E-2</v>
      </c>
      <c r="F37" s="6">
        <v>5.0999999999999997E-2</v>
      </c>
      <c r="G37" s="117">
        <v>4.3999999999999997E-2</v>
      </c>
      <c r="H37" s="6">
        <v>6.8000000000000005E-2</v>
      </c>
      <c r="I37" s="6">
        <v>0.06</v>
      </c>
      <c r="J37" s="6">
        <v>5.5E-2</v>
      </c>
      <c r="K37" s="6">
        <v>0.06</v>
      </c>
      <c r="L37" s="117">
        <v>0.06</v>
      </c>
      <c r="M37" s="6">
        <v>5.7000000000000002E-2</v>
      </c>
      <c r="N37" s="6">
        <v>6.9000000000000006E-2</v>
      </c>
      <c r="O37" s="6">
        <v>6.7000000000000004E-2</v>
      </c>
      <c r="P37" s="6">
        <v>6.7000000000000004E-2</v>
      </c>
      <c r="Q37" s="117">
        <v>6.5000000000000002E-2</v>
      </c>
      <c r="R37" s="6">
        <v>7.6999999999999999E-2</v>
      </c>
      <c r="S37" s="6">
        <v>7.4999999999999997E-2</v>
      </c>
      <c r="T37" s="6">
        <v>8.3000000000000004E-2</v>
      </c>
      <c r="U37" s="6">
        <v>8.3000000000000004E-2</v>
      </c>
      <c r="V37" s="117">
        <v>0.08</v>
      </c>
      <c r="W37" s="6">
        <v>9.2999999999999999E-2</v>
      </c>
      <c r="X37" s="6">
        <v>0.08</v>
      </c>
      <c r="Y37" s="6">
        <v>7.9000000000000001E-2</v>
      </c>
      <c r="Z37" s="6">
        <v>8.3000000000000004E-2</v>
      </c>
      <c r="AA37" s="117">
        <v>8.4000000000000005E-2</v>
      </c>
      <c r="AB37" s="6">
        <v>8.6999999999999994E-2</v>
      </c>
      <c r="AC37" s="6">
        <v>9.4E-2</v>
      </c>
      <c r="AD37" s="6">
        <v>0.105</v>
      </c>
      <c r="AE37" s="6">
        <v>9.0999999999999998E-2</v>
      </c>
      <c r="AF37" s="117">
        <v>9.4E-2</v>
      </c>
      <c r="AG37" s="6">
        <v>9.5000000000000001E-2</v>
      </c>
      <c r="AH37" s="6">
        <v>9.6000000000000002E-2</v>
      </c>
      <c r="AI37" s="6">
        <v>0.106</v>
      </c>
      <c r="AJ37" s="6">
        <v>0.104</v>
      </c>
      <c r="AK37" s="117">
        <v>0.10100000000000001</v>
      </c>
      <c r="AL37" s="6">
        <v>0.106</v>
      </c>
      <c r="AM37" s="6">
        <v>0.114</v>
      </c>
      <c r="AN37" s="6">
        <v>0.11700000000000001</v>
      </c>
      <c r="AO37" s="6">
        <v>0.121</v>
      </c>
      <c r="AP37" s="117">
        <v>0.115</v>
      </c>
      <c r="AQ37" s="6">
        <v>0.11899999999999999</v>
      </c>
      <c r="AR37" s="6">
        <v>0.11800000000000001</v>
      </c>
      <c r="AS37" s="6">
        <v>0.12</v>
      </c>
      <c r="AT37" s="6">
        <v>0.12</v>
      </c>
      <c r="AU37" s="117">
        <v>0.11900000000000001</v>
      </c>
      <c r="AV37" s="6">
        <v>0.126</v>
      </c>
      <c r="AW37" s="6">
        <v>0.13800000000000001</v>
      </c>
      <c r="AX37" s="6">
        <v>0.14300000000000002</v>
      </c>
      <c r="AY37" s="6">
        <v>0.14499999999999999</v>
      </c>
      <c r="AZ37" s="117">
        <v>0.13800000000000001</v>
      </c>
      <c r="BA37" s="6">
        <v>0.14699999999999999</v>
      </c>
      <c r="BB37" s="6">
        <v>0.14699999999999999</v>
      </c>
      <c r="BC37" s="6">
        <v>0.152</v>
      </c>
      <c r="BD37" s="6">
        <v>0.152</v>
      </c>
      <c r="BE37" s="117">
        <v>0.15</v>
      </c>
      <c r="BF37" s="6">
        <v>0.155</v>
      </c>
      <c r="BG37" s="6">
        <v>0.157</v>
      </c>
      <c r="BH37" s="6">
        <v>0.16800000000000001</v>
      </c>
      <c r="BI37" s="6">
        <v>0.16200000000000001</v>
      </c>
      <c r="BJ37" s="117">
        <v>0.161</v>
      </c>
      <c r="BK37" s="6" t="s">
        <v>222</v>
      </c>
      <c r="BL37" s="6" t="s">
        <v>222</v>
      </c>
      <c r="BM37" s="6" t="s">
        <v>222</v>
      </c>
      <c r="BN37" s="6" t="s">
        <v>222</v>
      </c>
      <c r="BO37" s="117" t="s">
        <v>222</v>
      </c>
      <c r="BP37" s="6" t="s">
        <v>222</v>
      </c>
      <c r="BQ37" s="6" t="s">
        <v>222</v>
      </c>
      <c r="BR37" s="6" t="s">
        <v>222</v>
      </c>
      <c r="BS37" s="6" t="s">
        <v>222</v>
      </c>
      <c r="BT37" s="117" t="s">
        <v>222</v>
      </c>
      <c r="BU37" s="6" t="s">
        <v>222</v>
      </c>
      <c r="BV37" s="6" t="s">
        <v>222</v>
      </c>
      <c r="BW37" s="6" t="s">
        <v>222</v>
      </c>
      <c r="BX37" s="6" t="s">
        <v>222</v>
      </c>
      <c r="BY37" s="117" t="s">
        <v>222</v>
      </c>
      <c r="BZ37" s="6" t="s">
        <v>222</v>
      </c>
      <c r="CA37" s="6" t="s">
        <v>222</v>
      </c>
      <c r="CB37" s="6" t="s">
        <v>222</v>
      </c>
      <c r="CC37" s="6" t="s">
        <v>222</v>
      </c>
      <c r="CD37" s="117" t="s">
        <v>222</v>
      </c>
      <c r="CE37" s="6" t="s">
        <v>222</v>
      </c>
      <c r="CF37" s="6" t="s">
        <v>222</v>
      </c>
      <c r="CG37" s="6" t="s">
        <v>222</v>
      </c>
      <c r="CH37" s="6" t="s">
        <v>222</v>
      </c>
      <c r="CI37" s="117" t="s">
        <v>222</v>
      </c>
      <c r="CJ37" s="6" t="s">
        <v>222</v>
      </c>
      <c r="CK37" s="6" t="s">
        <v>222</v>
      </c>
      <c r="CL37" s="6" t="s">
        <v>222</v>
      </c>
      <c r="CM37" s="6" t="s">
        <v>222</v>
      </c>
      <c r="CN37" s="117" t="s">
        <v>222</v>
      </c>
      <c r="CO37" s="6" t="s">
        <v>222</v>
      </c>
      <c r="CP37" s="6" t="s">
        <v>222</v>
      </c>
      <c r="CQ37" s="6" t="s">
        <v>222</v>
      </c>
      <c r="CR37" s="6" t="s">
        <v>222</v>
      </c>
      <c r="CS37" s="117" t="s">
        <v>222</v>
      </c>
      <c r="CT37" s="6" t="s">
        <v>222</v>
      </c>
      <c r="CU37" s="6" t="s">
        <v>222</v>
      </c>
    </row>
    <row r="38" spans="1:99" hidden="1" outlineLevel="1">
      <c r="A38" s="8" t="s">
        <v>243</v>
      </c>
      <c r="B38" s="116">
        <v>2.5999999999999999E-2</v>
      </c>
      <c r="C38" s="6">
        <v>0.03</v>
      </c>
      <c r="D38" s="6">
        <v>2.7E-2</v>
      </c>
      <c r="E38" s="6">
        <v>2.7E-2</v>
      </c>
      <c r="F38" s="6">
        <v>2.5000000000000001E-2</v>
      </c>
      <c r="G38" s="117">
        <v>2.7E-2</v>
      </c>
      <c r="H38" s="6">
        <v>2.5999999999999999E-2</v>
      </c>
      <c r="I38" s="6">
        <v>2.5000000000000001E-2</v>
      </c>
      <c r="J38" s="6">
        <v>2.8000000000000001E-2</v>
      </c>
      <c r="K38" s="6">
        <v>3.1E-2</v>
      </c>
      <c r="L38" s="117">
        <v>2.8000000000000001E-2</v>
      </c>
      <c r="M38" s="6">
        <v>3.3000000000000002E-2</v>
      </c>
      <c r="N38" s="6">
        <v>3.4000000000000002E-2</v>
      </c>
      <c r="O38" s="6">
        <v>3.3000000000000002E-2</v>
      </c>
      <c r="P38" s="6">
        <v>4.2999999999999997E-2</v>
      </c>
      <c r="Q38" s="117">
        <v>3.5999999999999997E-2</v>
      </c>
      <c r="R38" s="6">
        <v>3.5000000000000003E-2</v>
      </c>
      <c r="S38" s="6">
        <v>3.1E-2</v>
      </c>
      <c r="T38" s="6">
        <v>3.2000000000000001E-2</v>
      </c>
      <c r="U38" s="6">
        <v>2.1000000000000001E-2</v>
      </c>
      <c r="V38" s="117">
        <v>2.9000000000000001E-2</v>
      </c>
      <c r="W38" s="6">
        <v>2.5999999999999999E-2</v>
      </c>
      <c r="X38" s="6">
        <v>3.2000000000000001E-2</v>
      </c>
      <c r="Y38" s="6">
        <v>3.2000000000000001E-2</v>
      </c>
      <c r="Z38" s="6">
        <v>0.04</v>
      </c>
      <c r="AA38" s="117">
        <v>3.3000000000000002E-2</v>
      </c>
      <c r="AB38" s="6">
        <v>3.6999999999999998E-2</v>
      </c>
      <c r="AC38" s="6">
        <v>3.4000000000000002E-2</v>
      </c>
      <c r="AD38" s="6">
        <v>0.04</v>
      </c>
      <c r="AE38" s="6">
        <v>3.5999999999999997E-2</v>
      </c>
      <c r="AF38" s="117">
        <v>3.5999999999999997E-2</v>
      </c>
      <c r="AG38" s="6">
        <v>3.5999999999999997E-2</v>
      </c>
      <c r="AH38" s="6">
        <v>0.04</v>
      </c>
      <c r="AI38" s="6">
        <v>3.7999999999999999E-2</v>
      </c>
      <c r="AJ38" s="6">
        <v>3.9E-2</v>
      </c>
      <c r="AK38" s="117">
        <v>3.9E-2</v>
      </c>
      <c r="AL38" s="6">
        <v>2.8000000000000001E-2</v>
      </c>
      <c r="AM38" s="6">
        <v>2.7E-2</v>
      </c>
      <c r="AN38" s="6">
        <v>2.8000000000000001E-2</v>
      </c>
      <c r="AO38" s="6">
        <v>2.5000000000000001E-2</v>
      </c>
      <c r="AP38" s="117">
        <v>2.7E-2</v>
      </c>
      <c r="AQ38" s="6">
        <v>2.5000000000000001E-2</v>
      </c>
      <c r="AR38" s="6">
        <v>2.7000000000000003E-2</v>
      </c>
      <c r="AS38" s="6">
        <v>2.3E-2</v>
      </c>
      <c r="AT38" s="6">
        <v>2.6000000000000002E-2</v>
      </c>
      <c r="AU38" s="117">
        <v>2.5000000000000001E-2</v>
      </c>
      <c r="AV38" s="6">
        <v>2.5000000000000001E-2</v>
      </c>
      <c r="AW38" s="6">
        <v>2.3E-2</v>
      </c>
      <c r="AX38" s="6">
        <v>2.4E-2</v>
      </c>
      <c r="AY38" s="6">
        <v>2.3E-2</v>
      </c>
      <c r="AZ38" s="117">
        <v>2.4E-2</v>
      </c>
      <c r="BA38" s="6">
        <v>2.5000000000000001E-2</v>
      </c>
      <c r="BB38" s="6">
        <v>3.2000000000000001E-2</v>
      </c>
      <c r="BC38" s="6">
        <v>2.7999999999999997E-2</v>
      </c>
      <c r="BD38" s="6">
        <v>3.2000000000000001E-2</v>
      </c>
      <c r="BE38" s="117">
        <v>0.03</v>
      </c>
      <c r="BF38" s="6">
        <v>3.2000000000000001E-2</v>
      </c>
      <c r="BG38" s="6">
        <v>2.5999999999999999E-2</v>
      </c>
      <c r="BH38" s="6">
        <v>0.03</v>
      </c>
      <c r="BI38" s="6">
        <v>2.9000000000000001E-2</v>
      </c>
      <c r="BJ38" s="117">
        <v>2.9000000000000001E-2</v>
      </c>
      <c r="BK38" s="6" t="s">
        <v>222</v>
      </c>
      <c r="BL38" s="6" t="s">
        <v>222</v>
      </c>
      <c r="BM38" s="6" t="s">
        <v>222</v>
      </c>
      <c r="BN38" s="6" t="s">
        <v>222</v>
      </c>
      <c r="BO38" s="117" t="s">
        <v>222</v>
      </c>
      <c r="BP38" s="6" t="s">
        <v>222</v>
      </c>
      <c r="BQ38" s="6" t="s">
        <v>222</v>
      </c>
      <c r="BR38" s="6" t="s">
        <v>222</v>
      </c>
      <c r="BS38" s="6" t="s">
        <v>222</v>
      </c>
      <c r="BT38" s="117" t="s">
        <v>222</v>
      </c>
      <c r="BU38" s="6" t="s">
        <v>222</v>
      </c>
      <c r="BV38" s="6" t="s">
        <v>222</v>
      </c>
      <c r="BW38" s="6" t="s">
        <v>222</v>
      </c>
      <c r="BX38" s="6" t="s">
        <v>222</v>
      </c>
      <c r="BY38" s="117" t="s">
        <v>222</v>
      </c>
      <c r="BZ38" s="6" t="s">
        <v>222</v>
      </c>
      <c r="CA38" s="6" t="s">
        <v>222</v>
      </c>
      <c r="CB38" s="6" t="s">
        <v>222</v>
      </c>
      <c r="CC38" s="6" t="s">
        <v>222</v>
      </c>
      <c r="CD38" s="117" t="s">
        <v>222</v>
      </c>
      <c r="CE38" s="6" t="s">
        <v>222</v>
      </c>
      <c r="CF38" s="6" t="s">
        <v>222</v>
      </c>
      <c r="CG38" s="6" t="s">
        <v>222</v>
      </c>
      <c r="CH38" s="6" t="s">
        <v>222</v>
      </c>
      <c r="CI38" s="117" t="s">
        <v>222</v>
      </c>
      <c r="CJ38" s="6" t="s">
        <v>222</v>
      </c>
      <c r="CK38" s="6" t="s">
        <v>222</v>
      </c>
      <c r="CL38" s="6" t="s">
        <v>222</v>
      </c>
      <c r="CM38" s="6" t="s">
        <v>222</v>
      </c>
      <c r="CN38" s="117" t="s">
        <v>222</v>
      </c>
      <c r="CO38" s="6" t="s">
        <v>222</v>
      </c>
      <c r="CP38" s="6" t="s">
        <v>222</v>
      </c>
      <c r="CQ38" s="6" t="s">
        <v>222</v>
      </c>
      <c r="CR38" s="6" t="s">
        <v>222</v>
      </c>
      <c r="CS38" s="117" t="s">
        <v>222</v>
      </c>
      <c r="CT38" s="6" t="s">
        <v>222</v>
      </c>
      <c r="CU38" s="6" t="s">
        <v>222</v>
      </c>
    </row>
    <row r="39" spans="1:99" hidden="1" outlineLevel="1">
      <c r="A39" s="8" t="s">
        <v>244</v>
      </c>
      <c r="B39" s="116"/>
      <c r="C39" s="6">
        <v>1.4E-2</v>
      </c>
      <c r="D39" s="6">
        <v>1.2999999999999999E-2</v>
      </c>
      <c r="E39" s="6">
        <v>1.2999999999999999E-2</v>
      </c>
      <c r="F39" s="6">
        <v>1.7000000000000001E-2</v>
      </c>
      <c r="G39" s="117">
        <v>1.4E-2</v>
      </c>
      <c r="H39" s="6">
        <v>5.7000000000000002E-2</v>
      </c>
      <c r="I39" s="6">
        <v>5.8000000000000003E-2</v>
      </c>
      <c r="J39" s="6">
        <v>5.8000000000000003E-2</v>
      </c>
      <c r="K39" s="6">
        <v>0.06</v>
      </c>
      <c r="L39" s="117">
        <v>5.8000000000000003E-2</v>
      </c>
      <c r="M39" s="6">
        <v>5.8999999999999997E-2</v>
      </c>
      <c r="N39" s="6">
        <v>6.2E-2</v>
      </c>
      <c r="O39" s="6">
        <v>6.5000000000000002E-2</v>
      </c>
      <c r="P39" s="6">
        <v>6.3E-2</v>
      </c>
      <c r="Q39" s="117">
        <v>6.2E-2</v>
      </c>
      <c r="R39" s="6">
        <v>6.0999999999999999E-2</v>
      </c>
      <c r="S39" s="6">
        <v>5.8000000000000003E-2</v>
      </c>
      <c r="T39" s="6">
        <v>5.8000000000000003E-2</v>
      </c>
      <c r="U39" s="6">
        <v>0.111</v>
      </c>
      <c r="V39" s="117">
        <v>6.9000000000000006E-2</v>
      </c>
      <c r="W39" s="6">
        <v>0.114</v>
      </c>
      <c r="X39" s="6">
        <v>0.11799999999999999</v>
      </c>
      <c r="Y39" s="6">
        <v>0.115</v>
      </c>
      <c r="Z39" s="6">
        <v>0.115</v>
      </c>
      <c r="AA39" s="117">
        <v>0.115</v>
      </c>
      <c r="AB39" s="6">
        <v>0.112</v>
      </c>
      <c r="AC39" s="6">
        <v>0.109</v>
      </c>
      <c r="AD39" s="6">
        <v>0.114</v>
      </c>
      <c r="AE39" s="6">
        <v>0.11600000000000001</v>
      </c>
      <c r="AF39" s="117">
        <v>0.113</v>
      </c>
      <c r="AG39" s="6">
        <v>0.109</v>
      </c>
      <c r="AH39" s="6">
        <v>0.109</v>
      </c>
      <c r="AI39" s="6">
        <v>0.108</v>
      </c>
      <c r="AJ39" s="6">
        <v>0.115</v>
      </c>
      <c r="AK39" s="117">
        <v>0.11</v>
      </c>
      <c r="AL39" s="6">
        <v>0.13</v>
      </c>
      <c r="AM39" s="6">
        <v>0.126</v>
      </c>
      <c r="AN39" s="6">
        <v>0.124</v>
      </c>
      <c r="AO39" s="6">
        <v>0.12</v>
      </c>
      <c r="AP39" s="117">
        <v>0.125</v>
      </c>
      <c r="AQ39" s="6">
        <v>0.11899999999999999</v>
      </c>
      <c r="AR39" s="6">
        <v>0.11900000000000001</v>
      </c>
      <c r="AS39" s="6">
        <v>0.121</v>
      </c>
      <c r="AT39" s="6">
        <v>0.121</v>
      </c>
      <c r="AU39" s="117">
        <v>0.12</v>
      </c>
      <c r="AV39" s="6">
        <v>0.11900000000000001</v>
      </c>
      <c r="AW39" s="6">
        <v>0.11599999999999999</v>
      </c>
      <c r="AX39" s="6">
        <v>0.11699999999999999</v>
      </c>
      <c r="AY39" s="6">
        <v>0.11599999999999999</v>
      </c>
      <c r="AZ39" s="117">
        <v>0.11699999999999999</v>
      </c>
      <c r="BA39" s="6">
        <v>0.115</v>
      </c>
      <c r="BB39" s="6">
        <v>0.114</v>
      </c>
      <c r="BC39" s="6">
        <v>0.11800000000000001</v>
      </c>
      <c r="BD39" s="6">
        <v>0.11600000000000001</v>
      </c>
      <c r="BE39" s="117">
        <v>0.11600000000000001</v>
      </c>
      <c r="BF39" s="6">
        <v>0.115</v>
      </c>
      <c r="BG39" s="6">
        <v>0.11700000000000001</v>
      </c>
      <c r="BH39" s="6">
        <v>0.11600000000000001</v>
      </c>
      <c r="BI39" s="6">
        <v>0.11899999999999999</v>
      </c>
      <c r="BJ39" s="117">
        <v>0.11700000000000001</v>
      </c>
      <c r="BK39" s="6" t="s">
        <v>222</v>
      </c>
      <c r="BL39" s="6" t="s">
        <v>222</v>
      </c>
      <c r="BM39" s="6" t="s">
        <v>222</v>
      </c>
      <c r="BN39" s="6" t="s">
        <v>222</v>
      </c>
      <c r="BO39" s="117" t="s">
        <v>222</v>
      </c>
      <c r="BP39" s="6" t="s">
        <v>222</v>
      </c>
      <c r="BQ39" s="6" t="s">
        <v>222</v>
      </c>
      <c r="BR39" s="6" t="s">
        <v>222</v>
      </c>
      <c r="BS39" s="6" t="s">
        <v>222</v>
      </c>
      <c r="BT39" s="117" t="s">
        <v>222</v>
      </c>
      <c r="BU39" s="6" t="s">
        <v>222</v>
      </c>
      <c r="BV39" s="6" t="s">
        <v>222</v>
      </c>
      <c r="BW39" s="6" t="s">
        <v>222</v>
      </c>
      <c r="BX39" s="6" t="s">
        <v>222</v>
      </c>
      <c r="BY39" s="117" t="s">
        <v>222</v>
      </c>
      <c r="BZ39" s="6" t="s">
        <v>222</v>
      </c>
      <c r="CA39" s="6" t="s">
        <v>222</v>
      </c>
      <c r="CB39" s="6" t="s">
        <v>222</v>
      </c>
      <c r="CC39" s="6" t="s">
        <v>222</v>
      </c>
      <c r="CD39" s="117" t="s">
        <v>222</v>
      </c>
      <c r="CE39" s="6" t="s">
        <v>222</v>
      </c>
      <c r="CF39" s="6" t="s">
        <v>222</v>
      </c>
      <c r="CG39" s="6" t="s">
        <v>222</v>
      </c>
      <c r="CH39" s="6" t="s">
        <v>222</v>
      </c>
      <c r="CI39" s="117" t="s">
        <v>222</v>
      </c>
      <c r="CJ39" s="6" t="s">
        <v>222</v>
      </c>
      <c r="CK39" s="6" t="s">
        <v>222</v>
      </c>
      <c r="CL39" s="6" t="s">
        <v>222</v>
      </c>
      <c r="CM39" s="6" t="s">
        <v>222</v>
      </c>
      <c r="CN39" s="117" t="s">
        <v>222</v>
      </c>
      <c r="CO39" s="6" t="s">
        <v>222</v>
      </c>
      <c r="CP39" s="6" t="s">
        <v>222</v>
      </c>
      <c r="CQ39" s="6" t="s">
        <v>222</v>
      </c>
      <c r="CR39" s="6" t="s">
        <v>222</v>
      </c>
      <c r="CS39" s="117" t="s">
        <v>222</v>
      </c>
      <c r="CT39" s="6" t="s">
        <v>222</v>
      </c>
      <c r="CU39" s="6" t="s">
        <v>222</v>
      </c>
    </row>
    <row r="40" spans="1:99" hidden="1" outlineLevel="1">
      <c r="A40" s="8" t="s">
        <v>231</v>
      </c>
      <c r="B40" s="116">
        <v>2.7E-2</v>
      </c>
      <c r="C40" s="6"/>
      <c r="D40" s="6"/>
      <c r="E40" s="6"/>
      <c r="F40" s="6"/>
      <c r="G40" s="117"/>
      <c r="H40" s="6"/>
      <c r="I40" s="6"/>
      <c r="J40" s="6"/>
      <c r="K40" s="6"/>
      <c r="L40" s="117"/>
      <c r="M40" s="6"/>
      <c r="N40" s="6"/>
      <c r="O40" s="6"/>
      <c r="P40" s="6"/>
      <c r="Q40" s="117"/>
      <c r="R40" s="6"/>
      <c r="S40" s="6"/>
      <c r="T40" s="6"/>
      <c r="U40" s="6"/>
      <c r="V40" s="117"/>
      <c r="W40" s="6"/>
      <c r="X40" s="6"/>
      <c r="Y40" s="6"/>
      <c r="Z40" s="6"/>
      <c r="AA40" s="117"/>
      <c r="AB40" s="6"/>
      <c r="AC40" s="6"/>
      <c r="AD40" s="6"/>
      <c r="AE40" s="6"/>
      <c r="AF40" s="117"/>
      <c r="AG40" s="6"/>
      <c r="AH40" s="6"/>
      <c r="AI40" s="6"/>
      <c r="AJ40" s="6"/>
      <c r="AK40" s="117"/>
      <c r="AL40" s="6"/>
      <c r="AM40" s="6"/>
      <c r="AN40" s="6"/>
      <c r="AO40" s="6"/>
      <c r="AP40" s="117"/>
      <c r="AQ40" s="6"/>
      <c r="AR40" s="6"/>
      <c r="AS40" s="6"/>
      <c r="AT40" s="6"/>
      <c r="AU40" s="117"/>
      <c r="AV40" s="6"/>
      <c r="AW40" s="6"/>
      <c r="AX40" s="6"/>
      <c r="AY40" s="6"/>
      <c r="AZ40" s="117"/>
      <c r="BA40" s="6"/>
      <c r="BB40" s="6"/>
      <c r="BC40" s="6"/>
      <c r="BD40" s="6"/>
      <c r="BE40" s="117"/>
      <c r="BF40" s="6"/>
      <c r="BG40" s="6"/>
      <c r="BH40" s="6"/>
      <c r="BI40" s="6"/>
      <c r="BJ40" s="117"/>
      <c r="BK40" s="6" t="s">
        <v>222</v>
      </c>
      <c r="BL40" s="6" t="s">
        <v>222</v>
      </c>
      <c r="BM40" s="6" t="s">
        <v>222</v>
      </c>
      <c r="BN40" s="6" t="s">
        <v>222</v>
      </c>
      <c r="BO40" s="117" t="s">
        <v>222</v>
      </c>
      <c r="BP40" s="6" t="s">
        <v>222</v>
      </c>
      <c r="BQ40" s="6" t="s">
        <v>222</v>
      </c>
      <c r="BR40" s="6" t="s">
        <v>222</v>
      </c>
      <c r="BS40" s="6" t="s">
        <v>222</v>
      </c>
      <c r="BT40" s="117" t="s">
        <v>222</v>
      </c>
      <c r="BU40" s="6" t="s">
        <v>222</v>
      </c>
      <c r="BV40" s="6" t="s">
        <v>222</v>
      </c>
      <c r="BW40" s="6" t="s">
        <v>222</v>
      </c>
      <c r="BX40" s="6" t="s">
        <v>222</v>
      </c>
      <c r="BY40" s="117" t="s">
        <v>222</v>
      </c>
      <c r="BZ40" s="6" t="s">
        <v>222</v>
      </c>
      <c r="CA40" s="6" t="s">
        <v>222</v>
      </c>
      <c r="CB40" s="6" t="s">
        <v>222</v>
      </c>
      <c r="CC40" s="6" t="s">
        <v>222</v>
      </c>
      <c r="CD40" s="117" t="s">
        <v>222</v>
      </c>
      <c r="CE40" s="6" t="s">
        <v>222</v>
      </c>
      <c r="CF40" s="6" t="s">
        <v>222</v>
      </c>
      <c r="CG40" s="6" t="s">
        <v>222</v>
      </c>
      <c r="CH40" s="6" t="s">
        <v>222</v>
      </c>
      <c r="CI40" s="117" t="s">
        <v>222</v>
      </c>
      <c r="CJ40" s="6" t="s">
        <v>222</v>
      </c>
      <c r="CK40" s="6" t="s">
        <v>222</v>
      </c>
      <c r="CL40" s="6" t="s">
        <v>222</v>
      </c>
      <c r="CM40" s="6" t="s">
        <v>222</v>
      </c>
      <c r="CN40" s="117" t="s">
        <v>222</v>
      </c>
      <c r="CO40" s="6" t="s">
        <v>222</v>
      </c>
      <c r="CP40" s="6" t="s">
        <v>222</v>
      </c>
      <c r="CQ40" s="6" t="s">
        <v>222</v>
      </c>
      <c r="CR40" s="6" t="s">
        <v>222</v>
      </c>
      <c r="CS40" s="117" t="s">
        <v>222</v>
      </c>
      <c r="CT40" s="6" t="s">
        <v>222</v>
      </c>
      <c r="CU40" s="6" t="s">
        <v>222</v>
      </c>
    </row>
    <row r="41" spans="1:99" ht="15.75" hidden="1" outlineLevel="1" thickBot="1">
      <c r="A41" s="5" t="s">
        <v>232</v>
      </c>
      <c r="B41" s="132">
        <v>1</v>
      </c>
      <c r="C41" s="133">
        <v>1</v>
      </c>
      <c r="D41" s="133">
        <v>1</v>
      </c>
      <c r="E41" s="133">
        <v>1.0002000000000002</v>
      </c>
      <c r="F41" s="133">
        <v>1</v>
      </c>
      <c r="G41" s="134">
        <v>1</v>
      </c>
      <c r="H41" s="133">
        <v>1</v>
      </c>
      <c r="I41" s="133">
        <v>1.0000000000000002</v>
      </c>
      <c r="J41" s="133">
        <v>1.0000000000000002</v>
      </c>
      <c r="K41" s="133">
        <v>1.0000000000000002</v>
      </c>
      <c r="L41" s="134">
        <v>1.0000000000000002</v>
      </c>
      <c r="M41" s="133">
        <v>1.0000000000000002</v>
      </c>
      <c r="N41" s="133">
        <v>1</v>
      </c>
      <c r="O41" s="133">
        <v>1</v>
      </c>
      <c r="P41" s="133">
        <v>1.0000000000000002</v>
      </c>
      <c r="Q41" s="134">
        <v>1.0000000000000002</v>
      </c>
      <c r="R41" s="133">
        <v>1</v>
      </c>
      <c r="S41" s="133">
        <v>1</v>
      </c>
      <c r="T41" s="133">
        <v>1</v>
      </c>
      <c r="U41" s="133">
        <v>1.0000000000000002</v>
      </c>
      <c r="V41" s="134">
        <v>1</v>
      </c>
      <c r="W41" s="133">
        <v>1.0000000000000002</v>
      </c>
      <c r="X41" s="133">
        <v>1</v>
      </c>
      <c r="Y41" s="133">
        <v>1.0000000000000002</v>
      </c>
      <c r="Z41" s="133">
        <v>1.0000000000000002</v>
      </c>
      <c r="AA41" s="134">
        <v>1.0000000000000002</v>
      </c>
      <c r="AB41" s="133">
        <v>1.0000000000000002</v>
      </c>
      <c r="AC41" s="133">
        <v>1.0000000000000002</v>
      </c>
      <c r="AD41" s="133">
        <v>1</v>
      </c>
      <c r="AE41" s="133">
        <v>1</v>
      </c>
      <c r="AF41" s="134">
        <v>1.0000000000000002</v>
      </c>
      <c r="AG41" s="133">
        <v>1</v>
      </c>
      <c r="AH41" s="133">
        <v>1</v>
      </c>
      <c r="AI41" s="133">
        <v>1</v>
      </c>
      <c r="AJ41" s="133">
        <v>1</v>
      </c>
      <c r="AK41" s="134">
        <v>1</v>
      </c>
      <c r="AL41" s="133">
        <v>1</v>
      </c>
      <c r="AM41" s="133">
        <v>1</v>
      </c>
      <c r="AN41" s="133">
        <v>1</v>
      </c>
      <c r="AO41" s="133">
        <v>1</v>
      </c>
      <c r="AP41" s="134">
        <v>1</v>
      </c>
      <c r="AQ41" s="133">
        <v>1</v>
      </c>
      <c r="AR41" s="133">
        <v>1</v>
      </c>
      <c r="AS41" s="133">
        <v>0.99999999999999989</v>
      </c>
      <c r="AT41" s="133">
        <v>1</v>
      </c>
      <c r="AU41" s="134">
        <v>1.0000000000000002</v>
      </c>
      <c r="AV41" s="133">
        <v>1</v>
      </c>
      <c r="AW41" s="133">
        <v>1</v>
      </c>
      <c r="AX41" s="133">
        <v>1</v>
      </c>
      <c r="AY41" s="133">
        <v>1</v>
      </c>
      <c r="AZ41" s="134">
        <v>1</v>
      </c>
      <c r="BA41" s="133">
        <f>SUM(BA33:BA39)</f>
        <v>1</v>
      </c>
      <c r="BB41" s="133">
        <v>1.0000000000000002</v>
      </c>
      <c r="BC41" s="133">
        <f>SUM(BC33:BC39)</f>
        <v>1</v>
      </c>
      <c r="BD41" s="133">
        <v>1</v>
      </c>
      <c r="BE41" s="134">
        <v>1</v>
      </c>
      <c r="BF41" s="133">
        <v>1</v>
      </c>
      <c r="BG41" s="133">
        <v>1</v>
      </c>
      <c r="BH41" s="133">
        <v>1</v>
      </c>
      <c r="BI41" s="133">
        <v>1</v>
      </c>
      <c r="BJ41" s="134">
        <v>1</v>
      </c>
      <c r="BK41" s="6" t="s">
        <v>222</v>
      </c>
      <c r="BL41" s="6" t="s">
        <v>222</v>
      </c>
      <c r="BM41" s="6" t="s">
        <v>222</v>
      </c>
      <c r="BN41" s="6" t="s">
        <v>222</v>
      </c>
      <c r="BO41" s="134" t="s">
        <v>222</v>
      </c>
      <c r="BP41" s="6" t="s">
        <v>222</v>
      </c>
      <c r="BQ41" s="6" t="s">
        <v>222</v>
      </c>
      <c r="BR41" s="6" t="s">
        <v>222</v>
      </c>
      <c r="BS41" s="6" t="s">
        <v>222</v>
      </c>
      <c r="BT41" s="134" t="s">
        <v>222</v>
      </c>
      <c r="BU41" s="6" t="s">
        <v>222</v>
      </c>
      <c r="BV41" s="6" t="s">
        <v>222</v>
      </c>
      <c r="BW41" s="6" t="s">
        <v>222</v>
      </c>
      <c r="BX41" s="6" t="s">
        <v>222</v>
      </c>
      <c r="BY41" s="134" t="s">
        <v>222</v>
      </c>
      <c r="BZ41" s="6" t="s">
        <v>222</v>
      </c>
      <c r="CA41" s="6" t="s">
        <v>222</v>
      </c>
      <c r="CB41" s="6" t="s">
        <v>222</v>
      </c>
      <c r="CC41" s="6" t="s">
        <v>222</v>
      </c>
      <c r="CD41" s="134" t="s">
        <v>222</v>
      </c>
      <c r="CE41" s="6" t="s">
        <v>222</v>
      </c>
      <c r="CF41" s="6" t="s">
        <v>222</v>
      </c>
      <c r="CG41" s="6" t="s">
        <v>222</v>
      </c>
      <c r="CH41" s="6" t="s">
        <v>222</v>
      </c>
      <c r="CI41" s="134" t="s">
        <v>222</v>
      </c>
      <c r="CJ41" s="6" t="s">
        <v>222</v>
      </c>
      <c r="CK41" s="6" t="s">
        <v>222</v>
      </c>
      <c r="CL41" s="6" t="s">
        <v>222</v>
      </c>
      <c r="CM41" s="6" t="s">
        <v>222</v>
      </c>
      <c r="CN41" s="134" t="s">
        <v>222</v>
      </c>
      <c r="CO41" s="6" t="s">
        <v>222</v>
      </c>
      <c r="CP41" s="6" t="s">
        <v>222</v>
      </c>
      <c r="CQ41" s="6" t="s">
        <v>222</v>
      </c>
      <c r="CR41" s="6" t="s">
        <v>222</v>
      </c>
      <c r="CS41" s="134" t="s">
        <v>222</v>
      </c>
      <c r="CT41" s="6" t="s">
        <v>222</v>
      </c>
      <c r="CU41" s="6" t="s">
        <v>222</v>
      </c>
    </row>
    <row r="42" spans="1:99" hidden="1" outlineLevel="1">
      <c r="A42" s="18" t="s">
        <v>97</v>
      </c>
      <c r="B42" s="116"/>
      <c r="C42" s="310"/>
      <c r="D42" s="310"/>
      <c r="E42" s="310"/>
      <c r="F42" s="310"/>
      <c r="G42" s="311"/>
      <c r="H42" s="310"/>
      <c r="I42" s="310"/>
      <c r="J42" s="310"/>
      <c r="K42" s="310"/>
      <c r="L42" s="311"/>
      <c r="M42" s="310"/>
      <c r="N42" s="310"/>
      <c r="O42" s="310"/>
      <c r="P42" s="310"/>
      <c r="Q42" s="311"/>
      <c r="R42" s="312"/>
      <c r="S42" s="310"/>
      <c r="T42" s="310"/>
      <c r="U42" s="310"/>
      <c r="V42" s="311"/>
      <c r="W42" s="310"/>
      <c r="X42" s="310"/>
      <c r="Y42" s="310"/>
      <c r="Z42" s="310"/>
      <c r="AA42" s="311"/>
      <c r="AB42" s="310"/>
      <c r="AC42" s="310"/>
      <c r="AD42" s="310"/>
      <c r="AE42" s="310"/>
      <c r="AF42" s="311"/>
      <c r="AG42" s="310"/>
      <c r="AH42" s="310"/>
      <c r="AI42" s="310"/>
      <c r="AJ42" s="310"/>
      <c r="AK42" s="311"/>
      <c r="AL42" s="310"/>
      <c r="AM42" s="310"/>
      <c r="AN42" s="310"/>
      <c r="AO42" s="310"/>
      <c r="AP42" s="311"/>
      <c r="AQ42" s="310"/>
      <c r="AR42" s="310"/>
      <c r="AS42" s="310"/>
      <c r="AT42" s="310"/>
      <c r="AU42" s="311"/>
      <c r="AV42" s="310"/>
      <c r="AW42" s="310"/>
      <c r="AX42" s="310"/>
      <c r="AY42" s="310"/>
      <c r="AZ42" s="311"/>
      <c r="BA42" s="310"/>
      <c r="BB42" s="310"/>
      <c r="BC42" s="310"/>
      <c r="BD42" s="310"/>
      <c r="BE42" s="311"/>
      <c r="BF42" s="310"/>
      <c r="BG42" s="310"/>
      <c r="BH42" s="310"/>
      <c r="BI42" s="310"/>
      <c r="BJ42" s="311"/>
      <c r="BK42" s="310"/>
      <c r="BL42" s="310"/>
      <c r="BM42" s="310"/>
      <c r="BN42" s="310"/>
      <c r="BO42" s="311"/>
      <c r="BP42" s="310"/>
      <c r="BQ42" s="310"/>
      <c r="BR42" s="310"/>
      <c r="BS42" s="310"/>
      <c r="BT42" s="311"/>
      <c r="BU42" s="310"/>
      <c r="BV42" s="310"/>
      <c r="BW42" s="310"/>
      <c r="BX42" s="310"/>
      <c r="BY42" s="311"/>
      <c r="BZ42" s="310"/>
      <c r="CA42" s="310"/>
      <c r="CB42" s="310"/>
      <c r="CC42" s="310"/>
      <c r="CD42" s="311"/>
      <c r="CE42" s="310"/>
      <c r="CF42" s="310"/>
      <c r="CG42" s="310"/>
      <c r="CH42" s="310"/>
      <c r="CI42" s="311"/>
      <c r="CJ42" s="310"/>
      <c r="CK42" s="310"/>
      <c r="CL42" s="310"/>
      <c r="CM42" s="310"/>
      <c r="CN42" s="311"/>
      <c r="CO42" s="310"/>
      <c r="CP42" s="310"/>
      <c r="CQ42" s="310"/>
      <c r="CR42" s="310"/>
      <c r="CS42" s="311"/>
      <c r="CT42" s="310"/>
      <c r="CU42" s="310"/>
    </row>
    <row r="43" spans="1:99" hidden="1" outlineLevel="1">
      <c r="B43" s="185"/>
      <c r="C43" s="14"/>
      <c r="D43" s="14"/>
      <c r="E43" s="14"/>
      <c r="F43" s="14"/>
      <c r="G43" s="116"/>
      <c r="H43" s="14"/>
      <c r="I43" s="14"/>
      <c r="J43" s="14"/>
      <c r="K43" s="14"/>
      <c r="L43" s="116"/>
      <c r="M43" s="14"/>
      <c r="N43" s="14"/>
      <c r="O43" s="14"/>
      <c r="P43" s="14"/>
      <c r="Q43" s="116"/>
      <c r="R43" s="14"/>
      <c r="S43" s="14"/>
      <c r="T43" s="14"/>
      <c r="U43" s="14"/>
      <c r="V43" s="116"/>
      <c r="W43" s="14"/>
      <c r="X43" s="14"/>
      <c r="Y43" s="14"/>
      <c r="Z43" s="14"/>
      <c r="AA43" s="116"/>
      <c r="AB43" s="14"/>
      <c r="AC43" s="14"/>
      <c r="AD43" s="14"/>
      <c r="AE43" s="14"/>
      <c r="AF43" s="116"/>
      <c r="AG43" s="14"/>
      <c r="AH43" s="14"/>
      <c r="AI43" s="14"/>
      <c r="AJ43" s="12"/>
      <c r="AK43" s="116"/>
      <c r="AL43" s="14"/>
      <c r="AP43" s="119"/>
      <c r="AU43" s="119"/>
      <c r="AZ43" s="119"/>
      <c r="BE43" s="119"/>
      <c r="BJ43" s="119"/>
      <c r="BO43" s="119"/>
      <c r="BT43" s="119"/>
      <c r="BY43" s="119"/>
      <c r="CD43" s="119"/>
      <c r="CI43" s="119"/>
      <c r="CN43" s="119"/>
      <c r="CS43" s="119"/>
    </row>
    <row r="44" spans="1:99" hidden="1" outlineLevel="1" collapsed="1">
      <c r="A44" s="5" t="s">
        <v>245</v>
      </c>
      <c r="B44" s="185"/>
      <c r="C44" s="6"/>
      <c r="D44" s="6"/>
      <c r="E44" s="6"/>
      <c r="F44" s="6"/>
      <c r="G44" s="117"/>
      <c r="H44" s="6"/>
      <c r="I44" s="6"/>
      <c r="J44" s="6"/>
      <c r="K44" s="6"/>
      <c r="L44" s="117"/>
      <c r="M44" s="6"/>
      <c r="N44" s="6"/>
      <c r="O44" s="6"/>
      <c r="P44" s="6"/>
      <c r="Q44" s="117"/>
      <c r="R44" s="6"/>
      <c r="S44" s="6"/>
      <c r="T44" s="6"/>
      <c r="U44" s="6"/>
      <c r="V44" s="117"/>
      <c r="W44" s="6"/>
      <c r="X44" s="6"/>
      <c r="Y44" s="6"/>
      <c r="Z44" s="6"/>
      <c r="AA44" s="117"/>
      <c r="AB44" s="6"/>
      <c r="AC44" s="6"/>
      <c r="AD44" s="6"/>
      <c r="AE44" s="6"/>
      <c r="AF44" s="117"/>
      <c r="AG44" s="6"/>
      <c r="AH44" s="6"/>
      <c r="AI44" s="6"/>
      <c r="AJ44" s="6"/>
      <c r="AK44" s="117"/>
      <c r="AL44" s="6"/>
      <c r="AM44" s="6"/>
      <c r="AN44" s="6"/>
      <c r="AO44" s="6"/>
      <c r="AP44" s="117"/>
      <c r="AQ44" s="6"/>
      <c r="AR44" s="6"/>
      <c r="AS44" s="6"/>
      <c r="AT44" s="6"/>
      <c r="AU44" s="117"/>
      <c r="AV44" s="6"/>
      <c r="AW44" s="6"/>
      <c r="AX44" s="6"/>
      <c r="AY44" s="6"/>
      <c r="AZ44" s="117"/>
      <c r="BA44" s="6"/>
      <c r="BB44" s="6"/>
      <c r="BC44" s="6"/>
      <c r="BD44" s="6"/>
      <c r="BE44" s="117"/>
      <c r="BF44" s="6"/>
      <c r="BG44" s="6"/>
      <c r="BH44" s="6"/>
      <c r="BI44" s="6"/>
      <c r="BJ44" s="117"/>
      <c r="BK44" s="6"/>
      <c r="BL44" s="6"/>
      <c r="BM44" s="6"/>
      <c r="BN44" s="6"/>
      <c r="BO44" s="117"/>
      <c r="BP44" s="6"/>
      <c r="BQ44" s="6"/>
      <c r="BR44" s="6"/>
      <c r="BS44" s="6"/>
      <c r="BT44" s="117"/>
      <c r="BU44" s="6"/>
      <c r="BV44" s="6"/>
      <c r="BW44" s="6"/>
      <c r="BX44" s="6"/>
      <c r="BY44" s="117"/>
      <c r="BZ44" s="6"/>
      <c r="CA44" s="6"/>
      <c r="CB44" s="6"/>
      <c r="CC44" s="6"/>
      <c r="CD44" s="117"/>
      <c r="CE44" s="6"/>
      <c r="CF44" s="6"/>
      <c r="CG44" s="6"/>
      <c r="CH44" s="6"/>
      <c r="CI44" s="117"/>
      <c r="CJ44" s="6"/>
      <c r="CK44" s="6"/>
      <c r="CL44" s="6"/>
      <c r="CM44" s="6"/>
      <c r="CN44" s="117"/>
      <c r="CO44" s="6"/>
      <c r="CP44" s="6"/>
      <c r="CQ44" s="6"/>
      <c r="CR44" s="6"/>
      <c r="CS44" s="117"/>
      <c r="CT44" s="6"/>
      <c r="CU44" s="6"/>
    </row>
    <row r="45" spans="1:99" hidden="1" outlineLevel="1">
      <c r="A45" s="8" t="s">
        <v>246</v>
      </c>
      <c r="B45" s="116">
        <v>0.38400000000000001</v>
      </c>
      <c r="C45" s="14">
        <v>0.40100000000000002</v>
      </c>
      <c r="D45" s="14">
        <v>0.40799999999999997</v>
      </c>
      <c r="E45" s="14">
        <v>0.41799999999999998</v>
      </c>
      <c r="F45" s="14">
        <v>0.41799999999999998</v>
      </c>
      <c r="G45" s="116">
        <v>0.41199999999999998</v>
      </c>
      <c r="H45" s="14">
        <v>0.41199999999999998</v>
      </c>
      <c r="I45" s="14">
        <v>0.42699999999999999</v>
      </c>
      <c r="J45" s="14">
        <v>0.435</v>
      </c>
      <c r="K45" s="14">
        <v>0.41299999999999998</v>
      </c>
      <c r="L45" s="116">
        <v>0.42199999999999999</v>
      </c>
      <c r="M45" s="6">
        <v>0.43099999999999999</v>
      </c>
      <c r="N45" s="6">
        <v>0.433</v>
      </c>
      <c r="O45" s="6">
        <v>0.44</v>
      </c>
      <c r="P45" s="6">
        <v>0.438</v>
      </c>
      <c r="Q45" s="117">
        <v>0.436</v>
      </c>
      <c r="R45" s="6">
        <v>0.42499999999999999</v>
      </c>
      <c r="S45" s="6">
        <v>0.41899999999999998</v>
      </c>
      <c r="T45" s="6">
        <v>0.41899999999999998</v>
      </c>
      <c r="U45" s="6">
        <v>0.42799999999999999</v>
      </c>
      <c r="V45" s="117">
        <v>0.42299999999999999</v>
      </c>
      <c r="W45" s="9">
        <v>0.43769084058648</v>
      </c>
      <c r="X45" s="9">
        <v>0.45</v>
      </c>
      <c r="Y45" s="9">
        <v>0.44978586694710615</v>
      </c>
      <c r="Z45" s="9">
        <v>0.45614619986509181</v>
      </c>
      <c r="AA45" s="185">
        <v>0.44919519448704914</v>
      </c>
      <c r="AB45" s="6">
        <v>0.44700000000000001</v>
      </c>
      <c r="AC45" s="6">
        <v>0.44</v>
      </c>
      <c r="AD45" s="6">
        <v>0.44600000000000001</v>
      </c>
      <c r="AE45" s="6">
        <v>0.44</v>
      </c>
      <c r="AF45" s="117">
        <v>0.443</v>
      </c>
      <c r="AG45" s="6">
        <v>0.433</v>
      </c>
      <c r="AH45" s="6">
        <v>0.435</v>
      </c>
      <c r="AI45" s="6">
        <v>0.433</v>
      </c>
      <c r="AJ45" s="6">
        <v>0.42199999999999999</v>
      </c>
      <c r="AK45" s="117">
        <v>0.43099999999999999</v>
      </c>
      <c r="AL45" s="6">
        <v>0.43</v>
      </c>
      <c r="AM45" s="6">
        <v>0.42799999999999999</v>
      </c>
      <c r="AN45" s="6">
        <v>0.43</v>
      </c>
      <c r="AO45" s="6">
        <v>0.435</v>
      </c>
      <c r="AP45" s="117">
        <v>0.43099999999999999</v>
      </c>
      <c r="AQ45" s="6">
        <v>0.43</v>
      </c>
      <c r="AR45" s="6">
        <v>0.43099999999999999</v>
      </c>
      <c r="AS45" s="6">
        <v>0.42700000000000005</v>
      </c>
      <c r="AT45" s="6">
        <v>0.42899999999999999</v>
      </c>
      <c r="AU45" s="117">
        <v>0.42899999999999999</v>
      </c>
      <c r="AV45" s="6">
        <v>0.41700000000000004</v>
      </c>
      <c r="AW45" s="6">
        <v>0.40399999999999997</v>
      </c>
      <c r="AX45" s="6">
        <v>0.40500000000000003</v>
      </c>
      <c r="AY45" s="6">
        <v>0.40600000000000003</v>
      </c>
      <c r="AZ45" s="117">
        <v>0.40700000000000003</v>
      </c>
      <c r="BA45" s="6">
        <v>0.40600000000000003</v>
      </c>
      <c r="BB45" s="6">
        <v>0.40500000000000003</v>
      </c>
      <c r="BC45" s="6">
        <v>0.40610000000000002</v>
      </c>
      <c r="BD45" s="6">
        <v>0.40899999999999997</v>
      </c>
      <c r="BE45" s="117">
        <v>0.40600000000000003</v>
      </c>
      <c r="BF45" s="6">
        <v>0.40400000000000003</v>
      </c>
      <c r="BG45" s="6">
        <v>0.40400000000000003</v>
      </c>
      <c r="BH45" s="6">
        <v>0.40400000000000003</v>
      </c>
      <c r="BI45" s="6">
        <v>0.39900000000000002</v>
      </c>
      <c r="BJ45" s="117">
        <v>0.40300000000000002</v>
      </c>
      <c r="BK45" s="6" t="s">
        <v>222</v>
      </c>
      <c r="BL45" s="6" t="s">
        <v>222</v>
      </c>
      <c r="BM45" s="6" t="s">
        <v>222</v>
      </c>
      <c r="BN45" s="6" t="s">
        <v>222</v>
      </c>
      <c r="BO45" s="117" t="s">
        <v>222</v>
      </c>
      <c r="BP45" s="6" t="s">
        <v>222</v>
      </c>
      <c r="BQ45" s="6" t="s">
        <v>222</v>
      </c>
      <c r="BR45" s="6" t="s">
        <v>222</v>
      </c>
      <c r="BS45" s="6" t="s">
        <v>222</v>
      </c>
      <c r="BT45" s="117" t="s">
        <v>222</v>
      </c>
      <c r="BU45" s="6" t="s">
        <v>222</v>
      </c>
      <c r="BV45" s="6" t="s">
        <v>222</v>
      </c>
      <c r="BW45" s="6" t="s">
        <v>222</v>
      </c>
      <c r="BX45" s="6" t="s">
        <v>222</v>
      </c>
      <c r="BY45" s="117" t="s">
        <v>222</v>
      </c>
      <c r="BZ45" s="6" t="s">
        <v>222</v>
      </c>
      <c r="CA45" s="6" t="s">
        <v>222</v>
      </c>
      <c r="CB45" s="6" t="s">
        <v>222</v>
      </c>
      <c r="CC45" s="6" t="s">
        <v>222</v>
      </c>
      <c r="CD45" s="117" t="s">
        <v>222</v>
      </c>
      <c r="CE45" s="6" t="s">
        <v>222</v>
      </c>
      <c r="CF45" s="6" t="s">
        <v>222</v>
      </c>
      <c r="CG45" s="6" t="s">
        <v>222</v>
      </c>
      <c r="CH45" s="6" t="s">
        <v>222</v>
      </c>
      <c r="CI45" s="117" t="s">
        <v>222</v>
      </c>
      <c r="CJ45" s="6" t="s">
        <v>222</v>
      </c>
      <c r="CK45" s="6" t="s">
        <v>222</v>
      </c>
      <c r="CL45" s="6" t="s">
        <v>222</v>
      </c>
      <c r="CM45" s="6" t="s">
        <v>222</v>
      </c>
      <c r="CN45" s="117" t="s">
        <v>222</v>
      </c>
      <c r="CO45" s="6" t="s">
        <v>222</v>
      </c>
      <c r="CP45" s="6" t="s">
        <v>222</v>
      </c>
      <c r="CQ45" s="6" t="s">
        <v>222</v>
      </c>
      <c r="CR45" s="6" t="s">
        <v>222</v>
      </c>
      <c r="CS45" s="117" t="s">
        <v>222</v>
      </c>
      <c r="CT45" s="6" t="s">
        <v>222</v>
      </c>
      <c r="CU45" s="6" t="s">
        <v>222</v>
      </c>
    </row>
    <row r="46" spans="1:99" hidden="1" outlineLevel="1">
      <c r="A46" s="8" t="s">
        <v>247</v>
      </c>
      <c r="B46" s="116">
        <v>6.8000000000000005E-2</v>
      </c>
      <c r="C46" s="14">
        <v>7.0999999999999994E-2</v>
      </c>
      <c r="D46" s="14">
        <v>6.7000000000000004E-2</v>
      </c>
      <c r="E46" s="14">
        <v>6.2E-2</v>
      </c>
      <c r="F46" s="14">
        <v>6.4000000000000001E-2</v>
      </c>
      <c r="G46" s="116">
        <v>6.6000000000000003E-2</v>
      </c>
      <c r="H46" s="14">
        <v>6.7000000000000004E-2</v>
      </c>
      <c r="I46" s="14">
        <v>6.6000000000000003E-2</v>
      </c>
      <c r="J46" s="14">
        <v>6.9000000000000006E-2</v>
      </c>
      <c r="K46" s="14">
        <v>7.9000000000000001E-2</v>
      </c>
      <c r="L46" s="116">
        <v>7.0999999999999994E-2</v>
      </c>
      <c r="M46" s="6">
        <v>0.08</v>
      </c>
      <c r="N46" s="6">
        <v>7.5999999999999998E-2</v>
      </c>
      <c r="O46" s="6">
        <v>7.1999999999999995E-2</v>
      </c>
      <c r="P46" s="6">
        <v>8.2000000000000003E-2</v>
      </c>
      <c r="Q46" s="117">
        <v>7.6999999999999999E-2</v>
      </c>
      <c r="R46" s="6">
        <v>8.5999999999999993E-2</v>
      </c>
      <c r="S46" s="6">
        <v>0.09</v>
      </c>
      <c r="T46" s="6">
        <v>0.112</v>
      </c>
      <c r="U46" s="6">
        <v>0.12</v>
      </c>
      <c r="V46" s="117">
        <v>0.10299999999999999</v>
      </c>
      <c r="W46" s="9">
        <v>0.10597864509309218</v>
      </c>
      <c r="X46" s="9">
        <v>0.12</v>
      </c>
      <c r="Y46" s="9">
        <v>0.10468483263472279</v>
      </c>
      <c r="Z46" s="9">
        <v>0.108582268830723</v>
      </c>
      <c r="AA46" s="185">
        <v>0.10594576615588713</v>
      </c>
      <c r="AB46" s="6">
        <v>0.11</v>
      </c>
      <c r="AC46" s="6">
        <v>0.109</v>
      </c>
      <c r="AD46" s="6">
        <v>0.109</v>
      </c>
      <c r="AE46" s="6">
        <v>0.112</v>
      </c>
      <c r="AF46" s="117">
        <v>0.11</v>
      </c>
      <c r="AG46" s="6">
        <v>0.11600000000000001</v>
      </c>
      <c r="AH46" s="6">
        <v>0.121</v>
      </c>
      <c r="AI46" s="6">
        <v>0.123</v>
      </c>
      <c r="AJ46" s="6">
        <v>0.125</v>
      </c>
      <c r="AK46" s="117">
        <v>0.122</v>
      </c>
      <c r="AL46" s="6">
        <v>0.13200000000000001</v>
      </c>
      <c r="AM46" s="6">
        <v>0.13400000000000001</v>
      </c>
      <c r="AN46" s="6">
        <v>0.13400000000000001</v>
      </c>
      <c r="AO46" s="6">
        <v>0.13400000000000001</v>
      </c>
      <c r="AP46" s="117">
        <v>0.13300000000000001</v>
      </c>
      <c r="AQ46" s="6">
        <v>0.14000000000000001</v>
      </c>
      <c r="AR46" s="6">
        <v>0.13900000000000001</v>
      </c>
      <c r="AS46" s="6">
        <v>0.13800000000000001</v>
      </c>
      <c r="AT46" s="6">
        <v>0.13500000000000001</v>
      </c>
      <c r="AU46" s="117">
        <v>0.13800000000000001</v>
      </c>
      <c r="AV46" s="6">
        <v>0.13800000000000001</v>
      </c>
      <c r="AW46" s="6">
        <v>0.13500000000000001</v>
      </c>
      <c r="AX46" s="6">
        <v>0.13400000000000001</v>
      </c>
      <c r="AY46" s="6">
        <v>0.13600000000000001</v>
      </c>
      <c r="AZ46" s="117">
        <v>0.13600000000000001</v>
      </c>
      <c r="BA46" s="6">
        <v>0.13800000000000001</v>
      </c>
      <c r="BB46" s="6">
        <v>0.14099999999999999</v>
      </c>
      <c r="BC46" s="6">
        <v>0.14119999999999999</v>
      </c>
      <c r="BD46" s="6">
        <v>0.14099999999999999</v>
      </c>
      <c r="BE46" s="117">
        <v>0.14099999999999999</v>
      </c>
      <c r="BF46" s="6">
        <v>0.14000000000000001</v>
      </c>
      <c r="BG46" s="6">
        <v>0.13400000000000001</v>
      </c>
      <c r="BH46" s="6">
        <v>0.13500000000000001</v>
      </c>
      <c r="BI46" s="6">
        <v>0.129</v>
      </c>
      <c r="BJ46" s="117">
        <v>0.13400000000000001</v>
      </c>
      <c r="BK46" s="6" t="s">
        <v>222</v>
      </c>
      <c r="BL46" s="6" t="s">
        <v>222</v>
      </c>
      <c r="BM46" s="6" t="s">
        <v>222</v>
      </c>
      <c r="BN46" s="6" t="s">
        <v>222</v>
      </c>
      <c r="BO46" s="117" t="s">
        <v>222</v>
      </c>
      <c r="BP46" s="6" t="s">
        <v>222</v>
      </c>
      <c r="BQ46" s="6" t="s">
        <v>222</v>
      </c>
      <c r="BR46" s="6" t="s">
        <v>222</v>
      </c>
      <c r="BS46" s="6" t="s">
        <v>222</v>
      </c>
      <c r="BT46" s="117" t="s">
        <v>222</v>
      </c>
      <c r="BU46" s="6" t="s">
        <v>222</v>
      </c>
      <c r="BV46" s="6" t="s">
        <v>222</v>
      </c>
      <c r="BW46" s="6" t="s">
        <v>222</v>
      </c>
      <c r="BX46" s="6" t="s">
        <v>222</v>
      </c>
      <c r="BY46" s="117" t="s">
        <v>222</v>
      </c>
      <c r="BZ46" s="6" t="s">
        <v>222</v>
      </c>
      <c r="CA46" s="6" t="s">
        <v>222</v>
      </c>
      <c r="CB46" s="6" t="s">
        <v>222</v>
      </c>
      <c r="CC46" s="6" t="s">
        <v>222</v>
      </c>
      <c r="CD46" s="117" t="s">
        <v>222</v>
      </c>
      <c r="CE46" s="6" t="s">
        <v>222</v>
      </c>
      <c r="CF46" s="6" t="s">
        <v>222</v>
      </c>
      <c r="CG46" s="6" t="s">
        <v>222</v>
      </c>
      <c r="CH46" s="6" t="s">
        <v>222</v>
      </c>
      <c r="CI46" s="117" t="s">
        <v>222</v>
      </c>
      <c r="CJ46" s="6" t="s">
        <v>222</v>
      </c>
      <c r="CK46" s="6" t="s">
        <v>222</v>
      </c>
      <c r="CL46" s="6" t="s">
        <v>222</v>
      </c>
      <c r="CM46" s="6" t="s">
        <v>222</v>
      </c>
      <c r="CN46" s="117" t="s">
        <v>222</v>
      </c>
      <c r="CO46" s="6" t="s">
        <v>222</v>
      </c>
      <c r="CP46" s="6" t="s">
        <v>222</v>
      </c>
      <c r="CQ46" s="6" t="s">
        <v>222</v>
      </c>
      <c r="CR46" s="6" t="s">
        <v>222</v>
      </c>
      <c r="CS46" s="117" t="s">
        <v>222</v>
      </c>
      <c r="CT46" s="6" t="s">
        <v>222</v>
      </c>
      <c r="CU46" s="6" t="s">
        <v>222</v>
      </c>
    </row>
    <row r="47" spans="1:99" hidden="1" outlineLevel="1">
      <c r="A47" s="8" t="s">
        <v>248</v>
      </c>
      <c r="B47" s="116">
        <v>0.16400000000000001</v>
      </c>
      <c r="C47" s="14">
        <v>0.153</v>
      </c>
      <c r="D47" s="14">
        <v>0.153</v>
      </c>
      <c r="E47" s="14">
        <v>0.154</v>
      </c>
      <c r="F47" s="14">
        <v>0.14299999999999999</v>
      </c>
      <c r="G47" s="116">
        <v>0.151</v>
      </c>
      <c r="H47" s="14">
        <v>0.16500000000000001</v>
      </c>
      <c r="I47" s="14">
        <v>0.16600000000000001</v>
      </c>
      <c r="J47" s="14">
        <v>0.16800000000000001</v>
      </c>
      <c r="K47" s="14">
        <v>0.17599999999999999</v>
      </c>
      <c r="L47" s="116">
        <v>0.17</v>
      </c>
      <c r="M47" s="6">
        <v>0.18099999999999999</v>
      </c>
      <c r="N47" s="6">
        <v>0.17800000000000002</v>
      </c>
      <c r="O47" s="6">
        <v>0.17500000000000002</v>
      </c>
      <c r="P47" s="6">
        <v>0.17299999999999999</v>
      </c>
      <c r="Q47" s="117">
        <v>0.17699999999999999</v>
      </c>
      <c r="R47" s="6">
        <v>0.17199999999999999</v>
      </c>
      <c r="S47" s="6">
        <v>0.16999999999999998</v>
      </c>
      <c r="T47" s="6">
        <v>0.158</v>
      </c>
      <c r="U47" s="6">
        <v>0.152</v>
      </c>
      <c r="V47" s="117">
        <v>0.16299999999999998</v>
      </c>
      <c r="W47" s="9">
        <v>0.15164623315689738</v>
      </c>
      <c r="X47" s="9">
        <v>0.14199999999999999</v>
      </c>
      <c r="Y47" s="9">
        <v>0.14551424355066447</v>
      </c>
      <c r="Z47" s="9">
        <v>0.14032720924152475</v>
      </c>
      <c r="AA47" s="185">
        <v>0.14536083025869131</v>
      </c>
      <c r="AB47" s="6">
        <v>0.14599999999999999</v>
      </c>
      <c r="AC47" s="6">
        <v>0.14799999999999999</v>
      </c>
      <c r="AD47" s="6">
        <v>0.14199999999999999</v>
      </c>
      <c r="AE47" s="6">
        <v>0.13300000000000001</v>
      </c>
      <c r="AF47" s="117">
        <v>0.14199999999999999</v>
      </c>
      <c r="AG47" s="6">
        <v>0.13900000000000001</v>
      </c>
      <c r="AH47" s="6">
        <v>0.128</v>
      </c>
      <c r="AI47" s="6">
        <v>0.122</v>
      </c>
      <c r="AJ47" s="6">
        <v>0.122</v>
      </c>
      <c r="AK47" s="117">
        <v>0.127</v>
      </c>
      <c r="AL47" s="6">
        <v>0.125</v>
      </c>
      <c r="AM47" s="6">
        <v>0.125</v>
      </c>
      <c r="AN47" s="6">
        <v>0.11600000000000001</v>
      </c>
      <c r="AO47" s="6">
        <v>0.114</v>
      </c>
      <c r="AP47" s="117">
        <v>0.12</v>
      </c>
      <c r="AQ47" s="6">
        <v>0.11700000000000001</v>
      </c>
      <c r="AR47" s="6">
        <v>0.11500000000000002</v>
      </c>
      <c r="AS47" s="6">
        <v>0.11899999999999999</v>
      </c>
      <c r="AT47" s="6">
        <v>0.11900000000000002</v>
      </c>
      <c r="AU47" s="117">
        <v>0.11799999999999999</v>
      </c>
      <c r="AV47" s="6">
        <v>0.121</v>
      </c>
      <c r="AW47" s="6">
        <v>0.11600000000000002</v>
      </c>
      <c r="AX47" s="6">
        <v>0.11600000000000002</v>
      </c>
      <c r="AY47" s="6">
        <v>0.10800000000000001</v>
      </c>
      <c r="AZ47" s="117">
        <v>0.11500000000000002</v>
      </c>
      <c r="BA47" s="6">
        <v>0.11099999999999999</v>
      </c>
      <c r="BB47" s="6">
        <v>0.10800000000000001</v>
      </c>
      <c r="BC47" s="6">
        <v>0.10920000000000001</v>
      </c>
      <c r="BD47" s="6">
        <v>0.10800000000000001</v>
      </c>
      <c r="BE47" s="117">
        <v>0.10900000000000001</v>
      </c>
      <c r="BF47" s="6">
        <v>0.113</v>
      </c>
      <c r="BG47" s="6">
        <v>0.114</v>
      </c>
      <c r="BH47" s="6">
        <v>0.106</v>
      </c>
      <c r="BI47" s="6">
        <v>0.113</v>
      </c>
      <c r="BJ47" s="117">
        <v>0.111</v>
      </c>
      <c r="BK47" s="6" t="s">
        <v>222</v>
      </c>
      <c r="BL47" s="6" t="s">
        <v>222</v>
      </c>
      <c r="BM47" s="6" t="s">
        <v>222</v>
      </c>
      <c r="BN47" s="6" t="s">
        <v>222</v>
      </c>
      <c r="BO47" s="117" t="s">
        <v>222</v>
      </c>
      <c r="BP47" s="6" t="s">
        <v>222</v>
      </c>
      <c r="BQ47" s="6" t="s">
        <v>222</v>
      </c>
      <c r="BR47" s="6" t="s">
        <v>222</v>
      </c>
      <c r="BS47" s="6" t="s">
        <v>222</v>
      </c>
      <c r="BT47" s="117" t="s">
        <v>222</v>
      </c>
      <c r="BU47" s="6" t="s">
        <v>222</v>
      </c>
      <c r="BV47" s="6" t="s">
        <v>222</v>
      </c>
      <c r="BW47" s="6" t="s">
        <v>222</v>
      </c>
      <c r="BX47" s="6" t="s">
        <v>222</v>
      </c>
      <c r="BY47" s="117" t="s">
        <v>222</v>
      </c>
      <c r="BZ47" s="6" t="s">
        <v>222</v>
      </c>
      <c r="CA47" s="6" t="s">
        <v>222</v>
      </c>
      <c r="CB47" s="6" t="s">
        <v>222</v>
      </c>
      <c r="CC47" s="6" t="s">
        <v>222</v>
      </c>
      <c r="CD47" s="117" t="s">
        <v>222</v>
      </c>
      <c r="CE47" s="6" t="s">
        <v>222</v>
      </c>
      <c r="CF47" s="6" t="s">
        <v>222</v>
      </c>
      <c r="CG47" s="6" t="s">
        <v>222</v>
      </c>
      <c r="CH47" s="6" t="s">
        <v>222</v>
      </c>
      <c r="CI47" s="117" t="s">
        <v>222</v>
      </c>
      <c r="CJ47" s="6" t="s">
        <v>222</v>
      </c>
      <c r="CK47" s="6" t="s">
        <v>222</v>
      </c>
      <c r="CL47" s="6" t="s">
        <v>222</v>
      </c>
      <c r="CM47" s="6" t="s">
        <v>222</v>
      </c>
      <c r="CN47" s="117" t="s">
        <v>222</v>
      </c>
      <c r="CO47" s="6" t="s">
        <v>222</v>
      </c>
      <c r="CP47" s="6" t="s">
        <v>222</v>
      </c>
      <c r="CQ47" s="6" t="s">
        <v>222</v>
      </c>
      <c r="CR47" s="6" t="s">
        <v>222</v>
      </c>
      <c r="CS47" s="117" t="s">
        <v>222</v>
      </c>
      <c r="CT47" s="6" t="s">
        <v>222</v>
      </c>
      <c r="CU47" s="6" t="s">
        <v>222</v>
      </c>
    </row>
    <row r="48" spans="1:99" hidden="1" outlineLevel="1">
      <c r="A48" s="8" t="s">
        <v>249</v>
      </c>
      <c r="B48" s="116">
        <v>0.193</v>
      </c>
      <c r="C48" s="14">
        <v>0.16700000000000001</v>
      </c>
      <c r="D48" s="14">
        <v>0.17899999999999999</v>
      </c>
      <c r="E48" s="14">
        <v>0.17699999999999999</v>
      </c>
      <c r="F48" s="14">
        <v>0.16400000000000001</v>
      </c>
      <c r="G48" s="116">
        <v>0.17199999999999999</v>
      </c>
      <c r="H48" s="14">
        <v>0.16</v>
      </c>
      <c r="I48" s="14">
        <v>0.153</v>
      </c>
      <c r="J48" s="14">
        <v>0.152</v>
      </c>
      <c r="K48" s="14">
        <v>0.151</v>
      </c>
      <c r="L48" s="116">
        <v>0.153</v>
      </c>
      <c r="M48" s="6">
        <v>0.1</v>
      </c>
      <c r="N48" s="6">
        <v>9.2999999999999999E-2</v>
      </c>
      <c r="O48" s="6">
        <v>9.0999999999999998E-2</v>
      </c>
      <c r="P48" s="6">
        <v>9.8000000000000004E-2</v>
      </c>
      <c r="Q48" s="117">
        <v>9.6000000000000002E-2</v>
      </c>
      <c r="R48" s="6">
        <v>0.107</v>
      </c>
      <c r="S48" s="6">
        <v>0.11</v>
      </c>
      <c r="T48" s="6">
        <v>0.106</v>
      </c>
      <c r="U48" s="6">
        <v>9.8000000000000004E-2</v>
      </c>
      <c r="V48" s="117">
        <v>0.105</v>
      </c>
      <c r="W48" s="9">
        <v>8.6845479212135271E-2</v>
      </c>
      <c r="X48" s="9">
        <v>8.6999999999999994E-2</v>
      </c>
      <c r="Y48" s="9">
        <v>7.7445772591377443E-2</v>
      </c>
      <c r="Z48" s="6">
        <v>7.8127999785221891E-2</v>
      </c>
      <c r="AA48" s="185">
        <v>8.1048769452535141E-2</v>
      </c>
      <c r="AB48" s="6">
        <v>7.3999999999999996E-2</v>
      </c>
      <c r="AC48" s="6">
        <v>7.3999999999999996E-2</v>
      </c>
      <c r="AD48" s="6">
        <v>7.1999999999999995E-2</v>
      </c>
      <c r="AE48" s="6">
        <v>7.4999999999999997E-2</v>
      </c>
      <c r="AF48" s="117">
        <v>7.3999999999999996E-2</v>
      </c>
      <c r="AG48" s="6">
        <v>7.5999999999999998E-2</v>
      </c>
      <c r="AH48" s="6">
        <v>7.8E-2</v>
      </c>
      <c r="AI48" s="6">
        <v>7.8E-2</v>
      </c>
      <c r="AJ48" s="6">
        <v>7.9000000000000001E-2</v>
      </c>
      <c r="AK48" s="117">
        <v>7.8E-2</v>
      </c>
      <c r="AL48" s="6">
        <v>7.9000000000000001E-2</v>
      </c>
      <c r="AM48" s="6">
        <v>8.2000000000000003E-2</v>
      </c>
      <c r="AN48" s="6">
        <v>8.5000000000000006E-2</v>
      </c>
      <c r="AO48" s="6">
        <v>8.5400000000000004E-2</v>
      </c>
      <c r="AP48" s="117">
        <v>8.3000000000000004E-2</v>
      </c>
      <c r="AQ48" s="6">
        <v>8.4000000000000005E-2</v>
      </c>
      <c r="AR48" s="6">
        <v>8.4000000000000005E-2</v>
      </c>
      <c r="AS48" s="6">
        <v>8.8000000000000009E-2</v>
      </c>
      <c r="AT48" s="6">
        <v>8.5999999999999993E-2</v>
      </c>
      <c r="AU48" s="117">
        <v>8.5000000000000006E-2</v>
      </c>
      <c r="AV48" s="6">
        <v>8.5999999999999993E-2</v>
      </c>
      <c r="AW48" s="6">
        <v>0.10099999999999999</v>
      </c>
      <c r="AX48" s="6">
        <v>0.10099999999999999</v>
      </c>
      <c r="AY48" s="6">
        <v>0.10199999999999999</v>
      </c>
      <c r="AZ48" s="117">
        <v>9.8000000000000004E-2</v>
      </c>
      <c r="BA48" s="6">
        <v>9.9000000000000005E-2</v>
      </c>
      <c r="BB48" s="6">
        <v>9.8000000000000004E-2</v>
      </c>
      <c r="BC48" s="6">
        <v>0.1011</v>
      </c>
      <c r="BD48" s="6">
        <v>0.104</v>
      </c>
      <c r="BE48" s="117">
        <v>0.1</v>
      </c>
      <c r="BF48" s="6">
        <v>0.104</v>
      </c>
      <c r="BG48" s="6">
        <v>0.107</v>
      </c>
      <c r="BH48" s="6">
        <v>0.106</v>
      </c>
      <c r="BI48" s="6">
        <v>0.106</v>
      </c>
      <c r="BJ48" s="117">
        <v>0.106</v>
      </c>
      <c r="BK48" s="6" t="s">
        <v>222</v>
      </c>
      <c r="BL48" s="6" t="s">
        <v>222</v>
      </c>
      <c r="BM48" s="6" t="s">
        <v>222</v>
      </c>
      <c r="BN48" s="6" t="s">
        <v>222</v>
      </c>
      <c r="BO48" s="117" t="s">
        <v>222</v>
      </c>
      <c r="BP48" s="6" t="s">
        <v>222</v>
      </c>
      <c r="BQ48" s="6" t="s">
        <v>222</v>
      </c>
      <c r="BR48" s="6" t="s">
        <v>222</v>
      </c>
      <c r="BS48" s="6" t="s">
        <v>222</v>
      </c>
      <c r="BT48" s="117" t="s">
        <v>222</v>
      </c>
      <c r="BU48" s="6" t="s">
        <v>222</v>
      </c>
      <c r="BV48" s="6" t="s">
        <v>222</v>
      </c>
      <c r="BW48" s="6" t="s">
        <v>222</v>
      </c>
      <c r="BX48" s="6" t="s">
        <v>222</v>
      </c>
      <c r="BY48" s="117" t="s">
        <v>222</v>
      </c>
      <c r="BZ48" s="6" t="s">
        <v>222</v>
      </c>
      <c r="CA48" s="6" t="s">
        <v>222</v>
      </c>
      <c r="CB48" s="6" t="s">
        <v>222</v>
      </c>
      <c r="CC48" s="6" t="s">
        <v>222</v>
      </c>
      <c r="CD48" s="117" t="s">
        <v>222</v>
      </c>
      <c r="CE48" s="6" t="s">
        <v>222</v>
      </c>
      <c r="CF48" s="6" t="s">
        <v>222</v>
      </c>
      <c r="CG48" s="6" t="s">
        <v>222</v>
      </c>
      <c r="CH48" s="6" t="s">
        <v>222</v>
      </c>
      <c r="CI48" s="117" t="s">
        <v>222</v>
      </c>
      <c r="CJ48" s="6" t="s">
        <v>222</v>
      </c>
      <c r="CK48" s="6" t="s">
        <v>222</v>
      </c>
      <c r="CL48" s="6" t="s">
        <v>222</v>
      </c>
      <c r="CM48" s="6" t="s">
        <v>222</v>
      </c>
      <c r="CN48" s="117" t="s">
        <v>222</v>
      </c>
      <c r="CO48" s="6" t="s">
        <v>222</v>
      </c>
      <c r="CP48" s="6" t="s">
        <v>222</v>
      </c>
      <c r="CQ48" s="6" t="s">
        <v>222</v>
      </c>
      <c r="CR48" s="6" t="s">
        <v>222</v>
      </c>
      <c r="CS48" s="117" t="s">
        <v>222</v>
      </c>
      <c r="CT48" s="6" t="s">
        <v>222</v>
      </c>
      <c r="CU48" s="6" t="s">
        <v>222</v>
      </c>
    </row>
    <row r="49" spans="1:99" hidden="1" outlineLevel="1">
      <c r="A49" s="8" t="s">
        <v>250</v>
      </c>
      <c r="B49" s="116">
        <v>0.04</v>
      </c>
      <c r="C49" s="14">
        <v>5.5E-2</v>
      </c>
      <c r="D49" s="14">
        <v>4.2000000000000003E-2</v>
      </c>
      <c r="E49" s="14">
        <v>4.2999999999999997E-2</v>
      </c>
      <c r="F49" s="14">
        <v>4.4999999999999998E-2</v>
      </c>
      <c r="G49" s="116">
        <v>4.5999999999999999E-2</v>
      </c>
      <c r="H49" s="14">
        <v>4.1000000000000002E-2</v>
      </c>
      <c r="I49" s="14">
        <v>0.04</v>
      </c>
      <c r="J49" s="14">
        <v>4.4999999999999998E-2</v>
      </c>
      <c r="K49" s="14">
        <v>4.7E-2</v>
      </c>
      <c r="L49" s="116">
        <v>4.2999999999999997E-2</v>
      </c>
      <c r="M49" s="6">
        <v>6.0999999999999999E-2</v>
      </c>
      <c r="N49" s="6">
        <v>5.5E-2</v>
      </c>
      <c r="O49" s="6">
        <v>5.2999999999999999E-2</v>
      </c>
      <c r="P49" s="6">
        <v>5.0999999999999997E-2</v>
      </c>
      <c r="Q49" s="117">
        <v>5.5E-2</v>
      </c>
      <c r="R49" s="6">
        <v>5.2999999999999999E-2</v>
      </c>
      <c r="S49" s="6">
        <v>4.8000000000000001E-2</v>
      </c>
      <c r="T49" s="6">
        <v>5.1999999999999998E-2</v>
      </c>
      <c r="U49" s="6">
        <v>5.7000000000000002E-2</v>
      </c>
      <c r="V49" s="117">
        <v>5.1999999999999998E-2</v>
      </c>
      <c r="W49" s="9">
        <v>4.9334431121577406E-2</v>
      </c>
      <c r="X49" s="9">
        <v>0.06</v>
      </c>
      <c r="Y49" s="9">
        <v>5.118036595408601E-2</v>
      </c>
      <c r="Z49" s="9">
        <v>5.1877479555714083E-2</v>
      </c>
      <c r="AA49" s="185">
        <v>5.0895877382244492E-2</v>
      </c>
      <c r="AB49" s="6">
        <v>5.1999999999999998E-2</v>
      </c>
      <c r="AC49" s="6">
        <v>5.0999999999999997E-2</v>
      </c>
      <c r="AD49" s="6">
        <v>5.1999999999999998E-2</v>
      </c>
      <c r="AE49" s="6">
        <v>5.2999999999999999E-2</v>
      </c>
      <c r="AF49" s="117">
        <v>5.1999999999999998E-2</v>
      </c>
      <c r="AG49" s="6">
        <v>5.1999999999999998E-2</v>
      </c>
      <c r="AH49" s="6">
        <v>5.2999999999999999E-2</v>
      </c>
      <c r="AI49" s="6">
        <v>5.2999999999999999E-2</v>
      </c>
      <c r="AJ49" s="6">
        <v>5.2999999999999999E-2</v>
      </c>
      <c r="AK49" s="117">
        <v>5.2999999999999999E-2</v>
      </c>
      <c r="AL49" s="6">
        <v>5.2999999999999999E-2</v>
      </c>
      <c r="AM49" s="6">
        <v>5.1999999999999998E-2</v>
      </c>
      <c r="AN49" s="6">
        <v>5.1999999999999998E-2</v>
      </c>
      <c r="AO49" s="6">
        <v>5.0999999999999997E-2</v>
      </c>
      <c r="AP49" s="117">
        <v>5.1999999999999998E-2</v>
      </c>
      <c r="AQ49" s="6">
        <v>5.5E-2</v>
      </c>
      <c r="AR49" s="6">
        <v>5.7000000000000002E-2</v>
      </c>
      <c r="AS49" s="6">
        <v>5.9000000000000004E-2</v>
      </c>
      <c r="AT49" s="6">
        <v>6.0999999999999999E-2</v>
      </c>
      <c r="AU49" s="117">
        <v>5.7999999999999996E-2</v>
      </c>
      <c r="AV49" s="6">
        <v>6.3E-2</v>
      </c>
      <c r="AW49" s="6">
        <v>6.3E-2</v>
      </c>
      <c r="AX49" s="6">
        <v>6.4000000000000001E-2</v>
      </c>
      <c r="AY49" s="6">
        <v>6.7000000000000004E-2</v>
      </c>
      <c r="AZ49" s="117">
        <v>6.4000000000000001E-2</v>
      </c>
      <c r="BA49" s="6">
        <v>6.9000000000000006E-2</v>
      </c>
      <c r="BB49" s="6">
        <v>7.0000000000000007E-2</v>
      </c>
      <c r="BC49" s="6">
        <v>7.2999999999999995E-2</v>
      </c>
      <c r="BD49" s="6">
        <v>7.2999999999999995E-2</v>
      </c>
      <c r="BE49" s="117">
        <v>7.0999999999999994E-2</v>
      </c>
      <c r="BF49" s="6">
        <v>7.2999999999999995E-2</v>
      </c>
      <c r="BG49" s="6">
        <v>7.5999999999999998E-2</v>
      </c>
      <c r="BH49" s="6">
        <v>7.3999999999999996E-2</v>
      </c>
      <c r="BI49" s="6">
        <v>7.5999999999999998E-2</v>
      </c>
      <c r="BJ49" s="117">
        <v>7.4999999999999997E-2</v>
      </c>
      <c r="BK49" s="6" t="s">
        <v>222</v>
      </c>
      <c r="BL49" s="6" t="s">
        <v>222</v>
      </c>
      <c r="BM49" s="6" t="s">
        <v>222</v>
      </c>
      <c r="BN49" s="6" t="s">
        <v>222</v>
      </c>
      <c r="BO49" s="117" t="s">
        <v>222</v>
      </c>
      <c r="BP49" s="6" t="s">
        <v>222</v>
      </c>
      <c r="BQ49" s="6" t="s">
        <v>222</v>
      </c>
      <c r="BR49" s="6" t="s">
        <v>222</v>
      </c>
      <c r="BS49" s="6" t="s">
        <v>222</v>
      </c>
      <c r="BT49" s="117" t="s">
        <v>222</v>
      </c>
      <c r="BU49" s="6" t="s">
        <v>222</v>
      </c>
      <c r="BV49" s="6" t="s">
        <v>222</v>
      </c>
      <c r="BW49" s="6" t="s">
        <v>222</v>
      </c>
      <c r="BX49" s="6" t="s">
        <v>222</v>
      </c>
      <c r="BY49" s="117" t="s">
        <v>222</v>
      </c>
      <c r="BZ49" s="6" t="s">
        <v>222</v>
      </c>
      <c r="CA49" s="6" t="s">
        <v>222</v>
      </c>
      <c r="CB49" s="6" t="s">
        <v>222</v>
      </c>
      <c r="CC49" s="6" t="s">
        <v>222</v>
      </c>
      <c r="CD49" s="117" t="s">
        <v>222</v>
      </c>
      <c r="CE49" s="6" t="s">
        <v>222</v>
      </c>
      <c r="CF49" s="6" t="s">
        <v>222</v>
      </c>
      <c r="CG49" s="6" t="s">
        <v>222</v>
      </c>
      <c r="CH49" s="6" t="s">
        <v>222</v>
      </c>
      <c r="CI49" s="117" t="s">
        <v>222</v>
      </c>
      <c r="CJ49" s="6" t="s">
        <v>222</v>
      </c>
      <c r="CK49" s="6" t="s">
        <v>222</v>
      </c>
      <c r="CL49" s="6" t="s">
        <v>222</v>
      </c>
      <c r="CM49" s="6" t="s">
        <v>222</v>
      </c>
      <c r="CN49" s="117" t="s">
        <v>222</v>
      </c>
      <c r="CO49" s="6" t="s">
        <v>222</v>
      </c>
      <c r="CP49" s="6" t="s">
        <v>222</v>
      </c>
      <c r="CQ49" s="6" t="s">
        <v>222</v>
      </c>
      <c r="CR49" s="6" t="s">
        <v>222</v>
      </c>
      <c r="CS49" s="117" t="s">
        <v>222</v>
      </c>
      <c r="CT49" s="6" t="s">
        <v>222</v>
      </c>
      <c r="CU49" s="6" t="s">
        <v>222</v>
      </c>
    </row>
    <row r="50" spans="1:99" ht="15.75" hidden="1" outlineLevel="1" thickBot="1">
      <c r="A50" s="8" t="s">
        <v>251</v>
      </c>
      <c r="B50" s="236"/>
      <c r="C50" s="236"/>
      <c r="D50" s="236"/>
      <c r="E50" s="236"/>
      <c r="F50" s="236"/>
      <c r="G50" s="236"/>
      <c r="H50" s="236"/>
      <c r="I50" s="236"/>
      <c r="J50" s="236"/>
      <c r="K50" s="236"/>
      <c r="L50" s="237"/>
      <c r="M50" s="6">
        <v>5.6000000000000001E-2</v>
      </c>
      <c r="N50" s="6">
        <v>7.2999999999999995E-2</v>
      </c>
      <c r="O50" s="6">
        <v>7.2999999999999995E-2</v>
      </c>
      <c r="P50" s="6">
        <v>7.0999999999999994E-2</v>
      </c>
      <c r="Q50" s="117">
        <v>6.9000000000000006E-2</v>
      </c>
      <c r="R50" s="6">
        <v>7.0000000000000007E-2</v>
      </c>
      <c r="S50" s="6">
        <v>6.9000000000000006E-2</v>
      </c>
      <c r="T50" s="6">
        <v>6.7000000000000004E-2</v>
      </c>
      <c r="U50" s="6">
        <v>5.5E-2</v>
      </c>
      <c r="V50" s="117">
        <v>6.5000000000000002E-2</v>
      </c>
      <c r="W50" s="9">
        <v>4.3397732286916298E-2</v>
      </c>
      <c r="X50" s="9">
        <v>4.8000000000000001E-2</v>
      </c>
      <c r="Y50" s="9">
        <v>4.1258961253351503E-2</v>
      </c>
      <c r="Z50" s="9">
        <v>4.3618510790289909E-2</v>
      </c>
      <c r="AA50" s="185">
        <v>4.2383542147657466E-2</v>
      </c>
      <c r="AB50" s="6">
        <v>4.5999999999999999E-2</v>
      </c>
      <c r="AC50" s="6">
        <v>4.5999999999999999E-2</v>
      </c>
      <c r="AD50" s="6">
        <v>0.05</v>
      </c>
      <c r="AE50" s="6">
        <v>5.3999999999999999E-2</v>
      </c>
      <c r="AF50" s="117">
        <v>4.9000000000000002E-2</v>
      </c>
      <c r="AG50" s="6">
        <v>5.8000000000000003E-2</v>
      </c>
      <c r="AH50" s="6">
        <v>5.8999999999999997E-2</v>
      </c>
      <c r="AI50" s="6">
        <v>5.8999999999999997E-2</v>
      </c>
      <c r="AJ50" s="6">
        <v>0.06</v>
      </c>
      <c r="AK50" s="117">
        <v>5.8999999999999997E-2</v>
      </c>
      <c r="AL50" s="6">
        <v>0.06</v>
      </c>
      <c r="AM50" s="6">
        <v>5.8999999999999997E-2</v>
      </c>
      <c r="AN50" s="6">
        <v>5.8000000000000003E-2</v>
      </c>
      <c r="AO50" s="6">
        <v>5.7000000000000002E-2</v>
      </c>
      <c r="AP50" s="117">
        <v>5.8000000000000003E-2</v>
      </c>
      <c r="AQ50" s="6">
        <v>5.5E-2</v>
      </c>
      <c r="AR50" s="6">
        <v>5.4000000000000006E-2</v>
      </c>
      <c r="AS50" s="6">
        <v>5.2999999999999999E-2</v>
      </c>
      <c r="AT50" s="6">
        <v>5.2999999999999999E-2</v>
      </c>
      <c r="AU50" s="117">
        <v>5.4000000000000006E-2</v>
      </c>
      <c r="AV50" s="6">
        <v>5.5E-2</v>
      </c>
      <c r="AW50" s="6">
        <v>5.7000000000000002E-2</v>
      </c>
      <c r="AX50" s="6">
        <v>5.9000000000000004E-2</v>
      </c>
      <c r="AY50" s="6">
        <v>0.06</v>
      </c>
      <c r="AZ50" s="117">
        <v>5.7999999999999996E-2</v>
      </c>
      <c r="BA50" s="6">
        <v>5.800000000000001E-2</v>
      </c>
      <c r="BB50" s="6">
        <v>5.6000000000000001E-2</v>
      </c>
      <c r="BC50" s="6">
        <v>5.74E-2</v>
      </c>
      <c r="BD50" s="6">
        <v>5.6000000000000001E-2</v>
      </c>
      <c r="BE50" s="117">
        <v>5.7000000000000002E-2</v>
      </c>
      <c r="BF50" s="6">
        <v>5.3999999999999999E-2</v>
      </c>
      <c r="BG50" s="6">
        <v>5.3999999999999999E-2</v>
      </c>
      <c r="BH50" s="6">
        <v>5.3999999999999999E-2</v>
      </c>
      <c r="BI50" s="6">
        <v>5.6000000000000001E-2</v>
      </c>
      <c r="BJ50" s="117">
        <v>5.3999999999999999E-2</v>
      </c>
      <c r="BK50" s="6" t="s">
        <v>222</v>
      </c>
      <c r="BL50" s="6" t="s">
        <v>222</v>
      </c>
      <c r="BM50" s="6" t="s">
        <v>222</v>
      </c>
      <c r="BN50" s="6" t="s">
        <v>222</v>
      </c>
      <c r="BO50" s="117" t="s">
        <v>222</v>
      </c>
      <c r="BP50" s="6" t="s">
        <v>222</v>
      </c>
      <c r="BQ50" s="6" t="s">
        <v>222</v>
      </c>
      <c r="BR50" s="6" t="s">
        <v>222</v>
      </c>
      <c r="BS50" s="6" t="s">
        <v>222</v>
      </c>
      <c r="BT50" s="117" t="s">
        <v>222</v>
      </c>
      <c r="BU50" s="6" t="s">
        <v>222</v>
      </c>
      <c r="BV50" s="6" t="s">
        <v>222</v>
      </c>
      <c r="BW50" s="6" t="s">
        <v>222</v>
      </c>
      <c r="BX50" s="6" t="s">
        <v>222</v>
      </c>
      <c r="BY50" s="117" t="s">
        <v>222</v>
      </c>
      <c r="BZ50" s="6" t="s">
        <v>222</v>
      </c>
      <c r="CA50" s="6" t="s">
        <v>222</v>
      </c>
      <c r="CB50" s="6" t="s">
        <v>222</v>
      </c>
      <c r="CC50" s="6" t="s">
        <v>222</v>
      </c>
      <c r="CD50" s="117" t="s">
        <v>222</v>
      </c>
      <c r="CE50" s="6" t="s">
        <v>222</v>
      </c>
      <c r="CF50" s="6" t="s">
        <v>222</v>
      </c>
      <c r="CG50" s="6" t="s">
        <v>222</v>
      </c>
      <c r="CH50" s="6" t="s">
        <v>222</v>
      </c>
      <c r="CI50" s="117" t="s">
        <v>222</v>
      </c>
      <c r="CJ50" s="6" t="s">
        <v>222</v>
      </c>
      <c r="CK50" s="6" t="s">
        <v>222</v>
      </c>
      <c r="CL50" s="6" t="s">
        <v>222</v>
      </c>
      <c r="CM50" s="6" t="s">
        <v>222</v>
      </c>
      <c r="CN50" s="117" t="s">
        <v>222</v>
      </c>
      <c r="CO50" s="6" t="s">
        <v>222</v>
      </c>
      <c r="CP50" s="6" t="s">
        <v>222</v>
      </c>
      <c r="CQ50" s="6" t="s">
        <v>222</v>
      </c>
      <c r="CR50" s="6" t="s">
        <v>222</v>
      </c>
      <c r="CS50" s="117" t="s">
        <v>222</v>
      </c>
      <c r="CT50" s="6" t="s">
        <v>222</v>
      </c>
      <c r="CU50" s="6" t="s">
        <v>222</v>
      </c>
    </row>
    <row r="51" spans="1:99" hidden="1" outlineLevel="1">
      <c r="A51" s="8" t="s">
        <v>252</v>
      </c>
      <c r="B51" s="116">
        <v>0.03</v>
      </c>
      <c r="C51" s="14">
        <v>2.1999999999999999E-2</v>
      </c>
      <c r="D51" s="14">
        <v>2.5000000000000001E-2</v>
      </c>
      <c r="E51" s="14">
        <v>2.3E-2</v>
      </c>
      <c r="F51" s="14">
        <v>0.03</v>
      </c>
      <c r="G51" s="116">
        <v>2.5000000000000001E-2</v>
      </c>
      <c r="H51" s="14">
        <v>2.5999999999999999E-2</v>
      </c>
      <c r="I51" s="14">
        <v>2.7E-2</v>
      </c>
      <c r="J51" s="14">
        <v>2.1999999999999999E-2</v>
      </c>
      <c r="K51" s="14">
        <v>2.3E-2</v>
      </c>
      <c r="L51" s="116">
        <v>2.4E-2</v>
      </c>
      <c r="M51" s="6">
        <v>2.4E-2</v>
      </c>
      <c r="N51" s="6">
        <v>2.5000000000000001E-2</v>
      </c>
      <c r="O51" s="6">
        <v>3.1E-2</v>
      </c>
      <c r="P51" s="6">
        <v>2.8000000000000001E-2</v>
      </c>
      <c r="Q51" s="117">
        <v>2.7E-2</v>
      </c>
      <c r="R51" s="6">
        <v>2.9000000000000001E-2</v>
      </c>
      <c r="S51" s="6">
        <v>0.03</v>
      </c>
      <c r="T51" s="6">
        <v>2.5999999999999999E-2</v>
      </c>
      <c r="U51" s="6">
        <v>2.7E-2</v>
      </c>
      <c r="V51" s="117">
        <v>2.8000000000000001E-2</v>
      </c>
      <c r="W51" s="9">
        <v>2.4995796690334231E-2</v>
      </c>
      <c r="X51" s="9">
        <v>2.8000000000000001E-2</v>
      </c>
      <c r="Y51" s="9">
        <v>3.3535812129853897E-2</v>
      </c>
      <c r="Z51" s="9">
        <v>3.0276630168140792E-2</v>
      </c>
      <c r="AA51" s="185">
        <v>2.8994333571034325E-2</v>
      </c>
      <c r="AB51" s="6">
        <v>3.3000000000000002E-2</v>
      </c>
      <c r="AC51" s="6">
        <v>4.2999999999999997E-2</v>
      </c>
      <c r="AD51" s="6">
        <v>4.3999999999999997E-2</v>
      </c>
      <c r="AE51" s="6">
        <v>4.5999999999999999E-2</v>
      </c>
      <c r="AF51" s="117">
        <v>4.2000000000000003E-2</v>
      </c>
      <c r="AG51" s="6">
        <v>3.7999999999999999E-2</v>
      </c>
      <c r="AH51" s="6">
        <v>4.2999999999999997E-2</v>
      </c>
      <c r="AI51" s="6">
        <v>4.1000000000000002E-2</v>
      </c>
      <c r="AJ51" s="6">
        <v>3.7999999999999999E-2</v>
      </c>
      <c r="AK51" s="117">
        <v>0.04</v>
      </c>
      <c r="AL51" s="6">
        <v>3.5999999999999997E-2</v>
      </c>
      <c r="AM51" s="6">
        <v>3.5999999999999997E-2</v>
      </c>
      <c r="AN51" s="6">
        <v>3.7999999999999999E-2</v>
      </c>
      <c r="AO51" s="6">
        <v>3.7999999999999999E-2</v>
      </c>
      <c r="AP51" s="117">
        <v>3.6999999999999998E-2</v>
      </c>
      <c r="AQ51" s="6">
        <v>3.6999999999999998E-2</v>
      </c>
      <c r="AR51" s="6">
        <v>3.7999999999999999E-2</v>
      </c>
      <c r="AS51" s="6">
        <v>3.7999999999999999E-2</v>
      </c>
      <c r="AT51" s="6">
        <v>3.7999999999999999E-2</v>
      </c>
      <c r="AU51" s="117">
        <v>3.7999999999999999E-2</v>
      </c>
      <c r="AV51" s="6">
        <v>3.9E-2</v>
      </c>
      <c r="AW51" s="6">
        <v>4.2999999999999997E-2</v>
      </c>
      <c r="AX51" s="6">
        <v>4.2000000000000003E-2</v>
      </c>
      <c r="AY51" s="6">
        <v>3.9E-2</v>
      </c>
      <c r="AZ51" s="117">
        <v>4.0999999999999995E-2</v>
      </c>
      <c r="BA51" s="6">
        <v>0.04</v>
      </c>
      <c r="BB51" s="6">
        <v>0.04</v>
      </c>
      <c r="BC51" s="6">
        <v>4.0899999999999999E-2</v>
      </c>
      <c r="BD51" s="6">
        <v>4.1000000000000002E-2</v>
      </c>
      <c r="BE51" s="117">
        <v>4.1000000000000002E-2</v>
      </c>
      <c r="BF51" s="6">
        <v>4.2000000000000003E-2</v>
      </c>
      <c r="BG51" s="6">
        <v>4.2999999999999997E-2</v>
      </c>
      <c r="BH51" s="6">
        <v>4.4999999999999998E-2</v>
      </c>
      <c r="BI51" s="6">
        <v>4.4999999999999998E-2</v>
      </c>
      <c r="BJ51" s="117">
        <v>4.3999999999999997E-2</v>
      </c>
      <c r="BK51" s="6" t="s">
        <v>222</v>
      </c>
      <c r="BL51" s="6" t="s">
        <v>222</v>
      </c>
      <c r="BM51" s="6" t="s">
        <v>222</v>
      </c>
      <c r="BN51" s="6" t="s">
        <v>222</v>
      </c>
      <c r="BO51" s="117" t="s">
        <v>222</v>
      </c>
      <c r="BP51" s="6" t="s">
        <v>222</v>
      </c>
      <c r="BQ51" s="6" t="s">
        <v>222</v>
      </c>
      <c r="BR51" s="6" t="s">
        <v>222</v>
      </c>
      <c r="BS51" s="6" t="s">
        <v>222</v>
      </c>
      <c r="BT51" s="117" t="s">
        <v>222</v>
      </c>
      <c r="BU51" s="6" t="s">
        <v>222</v>
      </c>
      <c r="BV51" s="6" t="s">
        <v>222</v>
      </c>
      <c r="BW51" s="6" t="s">
        <v>222</v>
      </c>
      <c r="BX51" s="6" t="s">
        <v>222</v>
      </c>
      <c r="BY51" s="117" t="s">
        <v>222</v>
      </c>
      <c r="BZ51" s="6" t="s">
        <v>222</v>
      </c>
      <c r="CA51" s="6" t="s">
        <v>222</v>
      </c>
      <c r="CB51" s="6" t="s">
        <v>222</v>
      </c>
      <c r="CC51" s="6" t="s">
        <v>222</v>
      </c>
      <c r="CD51" s="117" t="s">
        <v>222</v>
      </c>
      <c r="CE51" s="6" t="s">
        <v>222</v>
      </c>
      <c r="CF51" s="6" t="s">
        <v>222</v>
      </c>
      <c r="CG51" s="6" t="s">
        <v>222</v>
      </c>
      <c r="CH51" s="6" t="s">
        <v>222</v>
      </c>
      <c r="CI51" s="117" t="s">
        <v>222</v>
      </c>
      <c r="CJ51" s="6" t="s">
        <v>222</v>
      </c>
      <c r="CK51" s="6" t="s">
        <v>222</v>
      </c>
      <c r="CL51" s="6" t="s">
        <v>222</v>
      </c>
      <c r="CM51" s="6" t="s">
        <v>222</v>
      </c>
      <c r="CN51" s="117" t="s">
        <v>222</v>
      </c>
      <c r="CO51" s="6" t="s">
        <v>222</v>
      </c>
      <c r="CP51" s="6" t="s">
        <v>222</v>
      </c>
      <c r="CQ51" s="6" t="s">
        <v>222</v>
      </c>
      <c r="CR51" s="6" t="s">
        <v>222</v>
      </c>
      <c r="CS51" s="117" t="s">
        <v>222</v>
      </c>
      <c r="CT51" s="6" t="s">
        <v>222</v>
      </c>
      <c r="CU51" s="6" t="s">
        <v>222</v>
      </c>
    </row>
    <row r="52" spans="1:99" hidden="1" outlineLevel="1">
      <c r="A52" s="8" t="s">
        <v>253</v>
      </c>
      <c r="B52" s="116">
        <v>4.2000000000000003E-2</v>
      </c>
      <c r="C52" s="14">
        <v>3.9E-2</v>
      </c>
      <c r="D52" s="14">
        <v>3.6999999999999998E-2</v>
      </c>
      <c r="E52" s="14">
        <v>3.1E-2</v>
      </c>
      <c r="F52" s="14">
        <v>3.6999999999999998E-2</v>
      </c>
      <c r="G52" s="116">
        <v>3.5999999999999997E-2</v>
      </c>
      <c r="H52" s="14">
        <v>3.5999999999999997E-2</v>
      </c>
      <c r="I52" s="14">
        <v>3.4000000000000002E-2</v>
      </c>
      <c r="J52" s="14">
        <v>2.9000000000000001E-2</v>
      </c>
      <c r="K52" s="14">
        <v>3.2000000000000001E-2</v>
      </c>
      <c r="L52" s="116">
        <v>3.2000000000000001E-2</v>
      </c>
      <c r="M52" s="6">
        <v>0.04</v>
      </c>
      <c r="N52" s="6">
        <v>4.4999999999999998E-2</v>
      </c>
      <c r="O52" s="6">
        <v>4.7E-2</v>
      </c>
      <c r="P52" s="6">
        <v>4.1000000000000002E-2</v>
      </c>
      <c r="Q52" s="117">
        <v>4.2999999999999997E-2</v>
      </c>
      <c r="R52" s="6">
        <v>4.2999999999999997E-2</v>
      </c>
      <c r="S52" s="6">
        <v>4.5999999999999999E-2</v>
      </c>
      <c r="T52" s="6">
        <v>3.6999999999999998E-2</v>
      </c>
      <c r="U52" s="6">
        <v>3.7999999999999999E-2</v>
      </c>
      <c r="V52" s="117">
        <v>4.1000000000000002E-2</v>
      </c>
      <c r="W52" s="9">
        <v>3.2991762643286612E-2</v>
      </c>
      <c r="X52" s="9">
        <v>3.5000000000000003E-2</v>
      </c>
      <c r="Y52" s="9">
        <v>3.1656147757499899E-2</v>
      </c>
      <c r="Z52" s="9">
        <v>3.1657730816422015E-2</v>
      </c>
      <c r="AA52" s="185">
        <v>3.1868516050650268E-2</v>
      </c>
      <c r="AB52" s="6">
        <v>3.1E-2</v>
      </c>
      <c r="AC52" s="6">
        <v>3.2000000000000001E-2</v>
      </c>
      <c r="AD52" s="6">
        <v>3.4000000000000002E-2</v>
      </c>
      <c r="AE52" s="6">
        <v>3.9E-2</v>
      </c>
      <c r="AF52" s="117">
        <v>3.4000000000000002E-2</v>
      </c>
      <c r="AG52" s="6">
        <v>3.6999999999999998E-2</v>
      </c>
      <c r="AH52" s="6">
        <v>3.7999999999999999E-2</v>
      </c>
      <c r="AI52" s="6">
        <v>3.7999999999999999E-2</v>
      </c>
      <c r="AJ52" s="6">
        <v>3.6999999999999998E-2</v>
      </c>
      <c r="AK52" s="117">
        <v>3.7999999999999999E-2</v>
      </c>
      <c r="AL52" s="6">
        <v>3.6999999999999998E-2</v>
      </c>
      <c r="AM52" s="6">
        <v>3.5999999999999997E-2</v>
      </c>
      <c r="AN52" s="6">
        <v>3.5999999999999997E-2</v>
      </c>
      <c r="AO52" s="6">
        <v>3.4000000000000002E-2</v>
      </c>
      <c r="AP52" s="117">
        <v>3.5000000000000003E-2</v>
      </c>
      <c r="AQ52" s="6">
        <v>3.4000000000000002E-2</v>
      </c>
      <c r="AR52" s="6">
        <v>3.4000000000000002E-2</v>
      </c>
      <c r="AS52" s="6">
        <v>3.5000000000000003E-2</v>
      </c>
      <c r="AT52" s="6">
        <v>3.5000000000000003E-2</v>
      </c>
      <c r="AU52" s="117">
        <v>3.4000000000000002E-2</v>
      </c>
      <c r="AV52" s="6">
        <v>3.6000000000000004E-2</v>
      </c>
      <c r="AW52" s="6">
        <v>3.5000000000000003E-2</v>
      </c>
      <c r="AX52" s="6">
        <v>3.5000000000000003E-2</v>
      </c>
      <c r="AY52" s="6">
        <v>3.4000000000000002E-2</v>
      </c>
      <c r="AZ52" s="117">
        <v>3.5000000000000003E-2</v>
      </c>
      <c r="BA52" s="6">
        <v>3.5000000000000003E-2</v>
      </c>
      <c r="BB52" s="6">
        <v>3.6000000000000004E-2</v>
      </c>
      <c r="BC52" s="6">
        <v>3.6999999999999998E-2</v>
      </c>
      <c r="BD52" s="6">
        <v>3.6999999999999998E-2</v>
      </c>
      <c r="BE52" s="117">
        <v>3.5999999999999997E-2</v>
      </c>
      <c r="BF52" s="6">
        <v>3.9E-2</v>
      </c>
      <c r="BG52" s="6">
        <v>3.9E-2</v>
      </c>
      <c r="BH52" s="6">
        <v>3.7999999999999999E-2</v>
      </c>
      <c r="BI52" s="6">
        <v>3.9E-2</v>
      </c>
      <c r="BJ52" s="117">
        <v>3.9E-2</v>
      </c>
      <c r="BK52" s="6" t="s">
        <v>222</v>
      </c>
      <c r="BL52" s="6" t="s">
        <v>222</v>
      </c>
      <c r="BM52" s="6" t="s">
        <v>222</v>
      </c>
      <c r="BN52" s="6" t="s">
        <v>222</v>
      </c>
      <c r="BO52" s="117" t="s">
        <v>222</v>
      </c>
      <c r="BP52" s="6" t="s">
        <v>222</v>
      </c>
      <c r="BQ52" s="6" t="s">
        <v>222</v>
      </c>
      <c r="BR52" s="6" t="s">
        <v>222</v>
      </c>
      <c r="BS52" s="6" t="s">
        <v>222</v>
      </c>
      <c r="BT52" s="117" t="s">
        <v>222</v>
      </c>
      <c r="BU52" s="6" t="s">
        <v>222</v>
      </c>
      <c r="BV52" s="6" t="s">
        <v>222</v>
      </c>
      <c r="BW52" s="6" t="s">
        <v>222</v>
      </c>
      <c r="BX52" s="6" t="s">
        <v>222</v>
      </c>
      <c r="BY52" s="117" t="s">
        <v>222</v>
      </c>
      <c r="BZ52" s="6" t="s">
        <v>222</v>
      </c>
      <c r="CA52" s="6" t="s">
        <v>222</v>
      </c>
      <c r="CB52" s="6" t="s">
        <v>222</v>
      </c>
      <c r="CC52" s="6" t="s">
        <v>222</v>
      </c>
      <c r="CD52" s="117" t="s">
        <v>222</v>
      </c>
      <c r="CE52" s="6" t="s">
        <v>222</v>
      </c>
      <c r="CF52" s="6" t="s">
        <v>222</v>
      </c>
      <c r="CG52" s="6" t="s">
        <v>222</v>
      </c>
      <c r="CH52" s="6" t="s">
        <v>222</v>
      </c>
      <c r="CI52" s="117" t="s">
        <v>222</v>
      </c>
      <c r="CJ52" s="6" t="s">
        <v>222</v>
      </c>
      <c r="CK52" s="6" t="s">
        <v>222</v>
      </c>
      <c r="CL52" s="6" t="s">
        <v>222</v>
      </c>
      <c r="CM52" s="6" t="s">
        <v>222</v>
      </c>
      <c r="CN52" s="117" t="s">
        <v>222</v>
      </c>
      <c r="CO52" s="6" t="s">
        <v>222</v>
      </c>
      <c r="CP52" s="6" t="s">
        <v>222</v>
      </c>
      <c r="CQ52" s="6" t="s">
        <v>222</v>
      </c>
      <c r="CR52" s="6" t="s">
        <v>222</v>
      </c>
      <c r="CS52" s="117" t="s">
        <v>222</v>
      </c>
      <c r="CT52" s="6" t="s">
        <v>222</v>
      </c>
      <c r="CU52" s="6" t="s">
        <v>222</v>
      </c>
    </row>
    <row r="53" spans="1:99" hidden="1" outlineLevel="1">
      <c r="A53" s="8" t="s">
        <v>231</v>
      </c>
      <c r="B53" s="116">
        <v>7.9000000000000001E-2</v>
      </c>
      <c r="C53" s="14">
        <v>9.1999999999999998E-2</v>
      </c>
      <c r="D53" s="14">
        <v>8.8999999999999996E-2</v>
      </c>
      <c r="E53" s="14">
        <v>9.1999999999999998E-2</v>
      </c>
      <c r="F53" s="14">
        <v>9.9000000000000005E-2</v>
      </c>
      <c r="G53" s="116">
        <v>9.1999999999999998E-2</v>
      </c>
      <c r="H53" s="14">
        <v>9.2999999999999999E-2</v>
      </c>
      <c r="I53" s="14">
        <v>8.6999999999999994E-2</v>
      </c>
      <c r="J53" s="14">
        <v>0.08</v>
      </c>
      <c r="K53" s="14">
        <v>7.9000000000000001E-2</v>
      </c>
      <c r="L53" s="116">
        <v>8.5000000000000006E-2</v>
      </c>
      <c r="M53" s="6">
        <v>2.7E-2</v>
      </c>
      <c r="N53" s="6">
        <v>2.1999999999999999E-2</v>
      </c>
      <c r="O53" s="6">
        <v>1.7999999999999999E-2</v>
      </c>
      <c r="P53" s="6">
        <v>1.7999999999999999E-2</v>
      </c>
      <c r="Q53" s="117">
        <v>0.02</v>
      </c>
      <c r="R53" s="6">
        <v>1.4999999999999999E-2</v>
      </c>
      <c r="S53" s="6">
        <v>1.7999999999999999E-2</v>
      </c>
      <c r="T53" s="6">
        <v>2.3E-2</v>
      </c>
      <c r="U53" s="6">
        <v>2.5000000000000001E-2</v>
      </c>
      <c r="V53" s="117">
        <v>0.02</v>
      </c>
      <c r="W53" s="9">
        <v>6.7119079209280438E-2</v>
      </c>
      <c r="X53" s="9">
        <v>0.03</v>
      </c>
      <c r="Y53" s="186">
        <v>6.4937997181337817E-2</v>
      </c>
      <c r="Z53" s="9">
        <v>5.9396427265642232E-2</v>
      </c>
      <c r="AA53" s="185">
        <v>6.4307170494250637E-2</v>
      </c>
      <c r="AB53" s="6">
        <v>6.0999999999999999E-2</v>
      </c>
      <c r="AC53" s="6">
        <v>5.7000000000000002E-2</v>
      </c>
      <c r="AD53" s="6">
        <v>5.0999999999999997E-2</v>
      </c>
      <c r="AE53" s="6">
        <v>4.8000000000000001E-2</v>
      </c>
      <c r="AF53" s="117">
        <v>5.3999999999999999E-2</v>
      </c>
      <c r="AG53" s="6">
        <v>5.0999999999999997E-2</v>
      </c>
      <c r="AH53" s="6">
        <v>4.4999999999999998E-2</v>
      </c>
      <c r="AI53" s="6">
        <v>5.2999999999999999E-2</v>
      </c>
      <c r="AJ53" s="6">
        <v>6.4000000000000001E-2</v>
      </c>
      <c r="AK53" s="117">
        <v>5.1999999999999998E-2</v>
      </c>
      <c r="AL53" s="6">
        <v>4.8000000000000001E-2</v>
      </c>
      <c r="AM53" s="6">
        <v>4.8000000000000001E-2</v>
      </c>
      <c r="AN53" s="6">
        <v>5.0999999999999997E-2</v>
      </c>
      <c r="AO53" s="6">
        <v>5.1999999999999998E-2</v>
      </c>
      <c r="AP53" s="117">
        <v>5.0999999999999997E-2</v>
      </c>
      <c r="AQ53" s="6">
        <v>4.8000000000000001E-2</v>
      </c>
      <c r="AR53" s="6">
        <v>4.8000000000000001E-2</v>
      </c>
      <c r="AS53" s="6">
        <v>4.2999999999999997E-2</v>
      </c>
      <c r="AT53" s="6">
        <v>4.4000000000000004E-2</v>
      </c>
      <c r="AU53" s="117">
        <v>4.5999999999999999E-2</v>
      </c>
      <c r="AV53" s="6">
        <v>4.4999999999999998E-2</v>
      </c>
      <c r="AW53" s="6">
        <v>4.5999999999999999E-2</v>
      </c>
      <c r="AX53" s="6">
        <v>4.4000000000000004E-2</v>
      </c>
      <c r="AY53" s="6">
        <v>4.8000000000000001E-2</v>
      </c>
      <c r="AZ53" s="117">
        <v>4.5999999999999999E-2</v>
      </c>
      <c r="BA53" s="6">
        <v>4.4000000000000004E-2</v>
      </c>
      <c r="BB53" s="6">
        <v>4.5999999999999999E-2</v>
      </c>
      <c r="BC53" s="6">
        <v>3.4000000000000002E-2</v>
      </c>
      <c r="BD53" s="6">
        <v>3.1E-2</v>
      </c>
      <c r="BE53" s="117">
        <v>3.9E-2</v>
      </c>
      <c r="BF53" s="6">
        <v>3.1E-2</v>
      </c>
      <c r="BG53" s="6">
        <v>2.9000000000000001E-2</v>
      </c>
      <c r="BH53" s="6">
        <v>3.7999999999999999E-2</v>
      </c>
      <c r="BI53" s="6">
        <v>3.6999999999999998E-2</v>
      </c>
      <c r="BJ53" s="117">
        <v>3.4000000000000002E-2</v>
      </c>
      <c r="BK53" s="6" t="s">
        <v>222</v>
      </c>
      <c r="BL53" s="6" t="s">
        <v>222</v>
      </c>
      <c r="BM53" s="6" t="s">
        <v>222</v>
      </c>
      <c r="BN53" s="6" t="s">
        <v>222</v>
      </c>
      <c r="BO53" s="117" t="s">
        <v>222</v>
      </c>
      <c r="BP53" s="6" t="s">
        <v>222</v>
      </c>
      <c r="BQ53" s="6" t="s">
        <v>222</v>
      </c>
      <c r="BR53" s="6" t="s">
        <v>222</v>
      </c>
      <c r="BS53" s="6" t="s">
        <v>222</v>
      </c>
      <c r="BT53" s="117" t="s">
        <v>222</v>
      </c>
      <c r="BU53" s="6" t="s">
        <v>222</v>
      </c>
      <c r="BV53" s="6" t="s">
        <v>222</v>
      </c>
      <c r="BW53" s="6" t="s">
        <v>222</v>
      </c>
      <c r="BX53" s="6" t="s">
        <v>222</v>
      </c>
      <c r="BY53" s="117" t="s">
        <v>222</v>
      </c>
      <c r="BZ53" s="6" t="s">
        <v>222</v>
      </c>
      <c r="CA53" s="6" t="s">
        <v>222</v>
      </c>
      <c r="CB53" s="6" t="s">
        <v>222</v>
      </c>
      <c r="CC53" s="6" t="s">
        <v>222</v>
      </c>
      <c r="CD53" s="117" t="s">
        <v>222</v>
      </c>
      <c r="CE53" s="6" t="s">
        <v>222</v>
      </c>
      <c r="CF53" s="6" t="s">
        <v>222</v>
      </c>
      <c r="CG53" s="6" t="s">
        <v>222</v>
      </c>
      <c r="CH53" s="6" t="s">
        <v>222</v>
      </c>
      <c r="CI53" s="117" t="s">
        <v>222</v>
      </c>
      <c r="CJ53" s="6" t="s">
        <v>222</v>
      </c>
      <c r="CK53" s="6" t="s">
        <v>222</v>
      </c>
      <c r="CL53" s="6" t="s">
        <v>222</v>
      </c>
      <c r="CM53" s="6" t="s">
        <v>222</v>
      </c>
      <c r="CN53" s="117" t="s">
        <v>222</v>
      </c>
      <c r="CO53" s="6" t="s">
        <v>222</v>
      </c>
      <c r="CP53" s="6" t="s">
        <v>222</v>
      </c>
      <c r="CQ53" s="6" t="s">
        <v>222</v>
      </c>
      <c r="CR53" s="6" t="s">
        <v>222</v>
      </c>
      <c r="CS53" s="117" t="s">
        <v>222</v>
      </c>
      <c r="CT53" s="6" t="s">
        <v>222</v>
      </c>
      <c r="CU53" s="6" t="s">
        <v>222</v>
      </c>
    </row>
    <row r="54" spans="1:99" ht="15.75" hidden="1" outlineLevel="1" thickBot="1">
      <c r="A54" s="5" t="s">
        <v>232</v>
      </c>
      <c r="B54" s="132">
        <f t="shared" ref="B54:AG54" si="12">SUM(B45:B53)</f>
        <v>1</v>
      </c>
      <c r="C54" s="133">
        <f t="shared" si="12"/>
        <v>1.0000000000000002</v>
      </c>
      <c r="D54" s="133">
        <f t="shared" si="12"/>
        <v>1</v>
      </c>
      <c r="E54" s="133">
        <f t="shared" si="12"/>
        <v>1</v>
      </c>
      <c r="F54" s="133">
        <f t="shared" si="12"/>
        <v>1.0000000000000002</v>
      </c>
      <c r="G54" s="134">
        <f t="shared" si="12"/>
        <v>1</v>
      </c>
      <c r="H54" s="133">
        <f t="shared" si="12"/>
        <v>1.0000000000000002</v>
      </c>
      <c r="I54" s="133">
        <f t="shared" si="12"/>
        <v>1.0000000000000002</v>
      </c>
      <c r="J54" s="133">
        <f t="shared" si="12"/>
        <v>1.0000000000000002</v>
      </c>
      <c r="K54" s="133">
        <f t="shared" si="12"/>
        <v>1</v>
      </c>
      <c r="L54" s="134">
        <f t="shared" si="12"/>
        <v>1.0000000000000002</v>
      </c>
      <c r="M54" s="133">
        <f t="shared" si="12"/>
        <v>1</v>
      </c>
      <c r="N54" s="133">
        <f t="shared" si="12"/>
        <v>1</v>
      </c>
      <c r="O54" s="133">
        <f t="shared" si="12"/>
        <v>1</v>
      </c>
      <c r="P54" s="133">
        <f t="shared" si="12"/>
        <v>1</v>
      </c>
      <c r="Q54" s="134">
        <f t="shared" si="12"/>
        <v>1</v>
      </c>
      <c r="R54" s="133">
        <f t="shared" si="12"/>
        <v>1</v>
      </c>
      <c r="S54" s="133">
        <f t="shared" si="12"/>
        <v>1.0000000000000002</v>
      </c>
      <c r="T54" s="133">
        <f t="shared" si="12"/>
        <v>1.0000000000000002</v>
      </c>
      <c r="U54" s="133">
        <f t="shared" si="12"/>
        <v>1.0000000000000002</v>
      </c>
      <c r="V54" s="134">
        <f t="shared" si="12"/>
        <v>1</v>
      </c>
      <c r="W54" s="133">
        <f t="shared" si="12"/>
        <v>0.99999999999999989</v>
      </c>
      <c r="X54" s="133">
        <f t="shared" si="12"/>
        <v>1</v>
      </c>
      <c r="Y54" s="133">
        <f t="shared" si="12"/>
        <v>1</v>
      </c>
      <c r="Z54" s="133">
        <f t="shared" si="12"/>
        <v>1.0000104563187704</v>
      </c>
      <c r="AA54" s="134">
        <f t="shared" si="12"/>
        <v>0.99999999999999978</v>
      </c>
      <c r="AB54" s="133">
        <f t="shared" si="12"/>
        <v>1.0000000000000002</v>
      </c>
      <c r="AC54" s="133">
        <f t="shared" si="12"/>
        <v>1.0000000000000002</v>
      </c>
      <c r="AD54" s="133">
        <f t="shared" si="12"/>
        <v>1.0000000000000002</v>
      </c>
      <c r="AE54" s="133">
        <f t="shared" si="12"/>
        <v>1.0000000000000002</v>
      </c>
      <c r="AF54" s="134">
        <f t="shared" si="12"/>
        <v>1.0000000000000002</v>
      </c>
      <c r="AG54" s="133">
        <f t="shared" si="12"/>
        <v>1.0000000000000002</v>
      </c>
      <c r="AH54" s="133">
        <f t="shared" ref="AH54:BE54" si="13">SUM(AH45:AH53)</f>
        <v>1.0000000000000002</v>
      </c>
      <c r="AI54" s="133">
        <f t="shared" si="13"/>
        <v>1.0000000000000002</v>
      </c>
      <c r="AJ54" s="133">
        <f t="shared" si="13"/>
        <v>1</v>
      </c>
      <c r="AK54" s="134">
        <f t="shared" si="13"/>
        <v>1</v>
      </c>
      <c r="AL54" s="133">
        <f t="shared" si="13"/>
        <v>1</v>
      </c>
      <c r="AM54" s="133">
        <f t="shared" si="13"/>
        <v>1.0000000000000002</v>
      </c>
      <c r="AN54" s="133">
        <f t="shared" si="13"/>
        <v>1.0000000000000002</v>
      </c>
      <c r="AO54" s="133">
        <f t="shared" si="13"/>
        <v>1.0004000000000002</v>
      </c>
      <c r="AP54" s="134">
        <f t="shared" si="13"/>
        <v>1.0000000000000002</v>
      </c>
      <c r="AQ54" s="133">
        <f t="shared" si="13"/>
        <v>1.0000000000000002</v>
      </c>
      <c r="AR54" s="133">
        <f t="shared" si="13"/>
        <v>1.0000000000000002</v>
      </c>
      <c r="AS54" s="133">
        <f t="shared" si="13"/>
        <v>1.0000000000000002</v>
      </c>
      <c r="AT54" s="133">
        <f t="shared" si="13"/>
        <v>1.0000000000000002</v>
      </c>
      <c r="AU54" s="134">
        <f t="shared" si="13"/>
        <v>1</v>
      </c>
      <c r="AV54" s="133">
        <f t="shared" si="13"/>
        <v>1</v>
      </c>
      <c r="AW54" s="133">
        <f t="shared" si="13"/>
        <v>1</v>
      </c>
      <c r="AX54" s="133">
        <f t="shared" si="13"/>
        <v>1.0000000000000002</v>
      </c>
      <c r="AY54" s="133">
        <f t="shared" si="13"/>
        <v>1</v>
      </c>
      <c r="AZ54" s="134">
        <f t="shared" si="13"/>
        <v>1.0000000000000002</v>
      </c>
      <c r="BA54" s="133">
        <f t="shared" si="13"/>
        <v>1</v>
      </c>
      <c r="BB54" s="133">
        <f t="shared" si="13"/>
        <v>1.0000000000000002</v>
      </c>
      <c r="BC54" s="133">
        <f t="shared" si="13"/>
        <v>0.99990000000000001</v>
      </c>
      <c r="BD54" s="133">
        <f t="shared" si="13"/>
        <v>1</v>
      </c>
      <c r="BE54" s="134">
        <f t="shared" si="13"/>
        <v>1</v>
      </c>
      <c r="BF54" s="133">
        <v>1</v>
      </c>
      <c r="BG54" s="133">
        <v>1</v>
      </c>
      <c r="BH54" s="133">
        <v>1</v>
      </c>
      <c r="BI54" s="133">
        <v>1</v>
      </c>
      <c r="BJ54" s="134">
        <v>1</v>
      </c>
      <c r="BK54" s="6" t="s">
        <v>222</v>
      </c>
      <c r="BL54" s="6" t="s">
        <v>222</v>
      </c>
      <c r="BM54" s="6" t="s">
        <v>222</v>
      </c>
      <c r="BN54" s="6" t="s">
        <v>222</v>
      </c>
      <c r="BO54" s="134" t="s">
        <v>222</v>
      </c>
      <c r="BP54" s="6" t="s">
        <v>222</v>
      </c>
      <c r="BQ54" s="6" t="s">
        <v>222</v>
      </c>
      <c r="BR54" s="6" t="s">
        <v>222</v>
      </c>
      <c r="BS54" s="6" t="s">
        <v>222</v>
      </c>
      <c r="BT54" s="134" t="s">
        <v>222</v>
      </c>
      <c r="BU54" s="6" t="s">
        <v>222</v>
      </c>
      <c r="BV54" s="6" t="s">
        <v>222</v>
      </c>
      <c r="BW54" s="6" t="s">
        <v>222</v>
      </c>
      <c r="BX54" s="6" t="s">
        <v>222</v>
      </c>
      <c r="BY54" s="134" t="s">
        <v>222</v>
      </c>
      <c r="BZ54" s="6" t="s">
        <v>222</v>
      </c>
      <c r="CA54" s="6" t="s">
        <v>222</v>
      </c>
      <c r="CB54" s="6" t="s">
        <v>222</v>
      </c>
      <c r="CC54" s="6" t="s">
        <v>222</v>
      </c>
      <c r="CD54" s="134" t="s">
        <v>222</v>
      </c>
      <c r="CE54" s="6" t="s">
        <v>222</v>
      </c>
      <c r="CF54" s="6" t="s">
        <v>222</v>
      </c>
      <c r="CG54" s="6" t="s">
        <v>222</v>
      </c>
      <c r="CH54" s="6" t="s">
        <v>222</v>
      </c>
      <c r="CI54" s="134" t="s">
        <v>222</v>
      </c>
      <c r="CJ54" s="6" t="s">
        <v>222</v>
      </c>
      <c r="CK54" s="6" t="s">
        <v>222</v>
      </c>
      <c r="CL54" s="6" t="s">
        <v>222</v>
      </c>
      <c r="CM54" s="6" t="s">
        <v>222</v>
      </c>
      <c r="CN54" s="134" t="s">
        <v>222</v>
      </c>
      <c r="CO54" s="6" t="s">
        <v>222</v>
      </c>
      <c r="CP54" s="6" t="s">
        <v>222</v>
      </c>
      <c r="CQ54" s="6" t="s">
        <v>222</v>
      </c>
      <c r="CR54" s="6" t="s">
        <v>222</v>
      </c>
      <c r="CS54" s="134" t="s">
        <v>222</v>
      </c>
      <c r="CT54" s="6" t="s">
        <v>222</v>
      </c>
      <c r="CU54" s="6" t="s">
        <v>222</v>
      </c>
    </row>
    <row r="55" spans="1:99" hidden="1" outlineLevel="1">
      <c r="A55" s="18" t="s">
        <v>97</v>
      </c>
      <c r="B55" s="116"/>
      <c r="C55" s="14"/>
      <c r="D55" s="14"/>
      <c r="E55" s="14"/>
      <c r="F55" s="14"/>
      <c r="G55" s="116"/>
      <c r="H55" s="14"/>
      <c r="I55" s="14"/>
      <c r="J55" s="14"/>
      <c r="K55" s="14"/>
      <c r="L55" s="116"/>
      <c r="M55" s="6"/>
      <c r="N55" s="6"/>
      <c r="O55" s="6"/>
      <c r="P55" s="6"/>
      <c r="Q55" s="117"/>
      <c r="R55" s="6"/>
      <c r="S55" s="6"/>
      <c r="T55" s="6"/>
      <c r="U55" s="6"/>
      <c r="V55" s="117"/>
      <c r="W55" s="9"/>
      <c r="X55" s="9"/>
      <c r="Y55" s="186"/>
      <c r="Z55" s="9"/>
      <c r="AA55" s="185"/>
      <c r="AB55" s="6"/>
      <c r="AC55" s="6"/>
      <c r="AD55" s="6"/>
      <c r="AE55" s="6"/>
      <c r="AF55" s="117"/>
      <c r="AG55" s="6"/>
      <c r="AH55" s="6"/>
      <c r="AI55" s="6"/>
      <c r="AJ55" s="6"/>
      <c r="AK55" s="117"/>
      <c r="AL55" s="6"/>
      <c r="AM55" s="6"/>
      <c r="AN55" s="6"/>
      <c r="AO55" s="6"/>
      <c r="AP55" s="117"/>
      <c r="AQ55" s="6"/>
      <c r="AR55" s="6"/>
      <c r="AS55" s="6"/>
      <c r="AT55" s="6"/>
      <c r="AU55" s="117"/>
      <c r="AV55" s="6"/>
      <c r="AW55" s="6"/>
      <c r="AX55" s="6"/>
      <c r="AY55" s="6"/>
      <c r="AZ55" s="117"/>
      <c r="BA55" s="6"/>
      <c r="BB55" s="6"/>
      <c r="BC55" s="6"/>
      <c r="BD55" s="6"/>
      <c r="BE55" s="117"/>
      <c r="BJ55" s="117"/>
      <c r="BO55" s="117"/>
      <c r="BT55" s="117"/>
      <c r="BY55" s="117"/>
      <c r="CD55" s="117"/>
      <c r="CI55" s="117"/>
      <c r="CN55" s="117"/>
      <c r="CS55" s="117"/>
    </row>
    <row r="56" spans="1:99" collapsed="1">
      <c r="B56" s="185"/>
      <c r="C56" s="14"/>
      <c r="D56" s="14"/>
      <c r="E56" s="14"/>
      <c r="F56" s="14"/>
      <c r="G56" s="116"/>
      <c r="H56" s="14"/>
      <c r="I56" s="14"/>
      <c r="J56" s="14"/>
      <c r="K56" s="14"/>
      <c r="L56" s="116"/>
      <c r="M56" s="14"/>
      <c r="N56" s="14"/>
      <c r="O56" s="14"/>
      <c r="P56" s="14"/>
      <c r="Q56" s="116"/>
      <c r="R56" s="14"/>
      <c r="S56" s="14"/>
      <c r="T56" s="14"/>
      <c r="U56" s="14"/>
      <c r="V56" s="116"/>
      <c r="W56" s="14"/>
      <c r="X56" s="14"/>
      <c r="Y56" s="14"/>
      <c r="Z56" s="14"/>
      <c r="AA56" s="116"/>
      <c r="AB56" s="14"/>
      <c r="AC56" s="14"/>
      <c r="AD56" s="14"/>
      <c r="AE56" s="14"/>
      <c r="AF56" s="116"/>
      <c r="AG56" s="14"/>
      <c r="AH56" s="14"/>
      <c r="AI56" s="14"/>
      <c r="AJ56" s="12"/>
      <c r="AK56" s="116"/>
      <c r="AL56" s="14"/>
      <c r="AP56" s="119"/>
      <c r="AU56" s="119"/>
      <c r="AZ56" s="119"/>
      <c r="BE56" s="119"/>
      <c r="BJ56" s="117"/>
      <c r="BO56" s="117"/>
      <c r="BT56" s="117"/>
      <c r="BY56" s="117"/>
      <c r="CD56" s="117"/>
      <c r="CI56" s="117"/>
      <c r="CN56" s="117"/>
      <c r="CS56" s="117"/>
    </row>
    <row r="57" spans="1:99">
      <c r="A57" s="4" t="s">
        <v>254</v>
      </c>
      <c r="B57" s="119"/>
      <c r="G57" s="119"/>
      <c r="L57" s="119"/>
      <c r="Q57" s="119"/>
      <c r="V57" s="119"/>
      <c r="AA57" s="119"/>
      <c r="AF57" s="119"/>
      <c r="AK57" s="119"/>
      <c r="AP57" s="119"/>
      <c r="AU57" s="119"/>
      <c r="AZ57" s="119"/>
      <c r="BE57" s="119"/>
      <c r="BJ57" s="117"/>
      <c r="BO57" s="117"/>
      <c r="BT57" s="117"/>
      <c r="BY57" s="117"/>
      <c r="CD57" s="117"/>
      <c r="CI57" s="117"/>
      <c r="CN57" s="117"/>
      <c r="CS57" s="117"/>
    </row>
    <row r="58" spans="1:99">
      <c r="A58" s="8" t="s">
        <v>246</v>
      </c>
      <c r="B58" s="116"/>
      <c r="C58" s="14"/>
      <c r="D58" s="14"/>
      <c r="E58" s="14"/>
      <c r="F58" s="14"/>
      <c r="G58" s="116"/>
      <c r="H58" s="14"/>
      <c r="I58" s="14"/>
      <c r="J58" s="14"/>
      <c r="K58" s="14"/>
      <c r="L58" s="116"/>
      <c r="M58" s="6"/>
      <c r="N58" s="6"/>
      <c r="O58" s="6"/>
      <c r="P58" s="6"/>
      <c r="Q58" s="117"/>
      <c r="R58" s="6"/>
      <c r="S58" s="6"/>
      <c r="T58" s="6"/>
      <c r="U58" s="6"/>
      <c r="V58" s="117"/>
      <c r="W58" s="9"/>
      <c r="X58" s="9"/>
      <c r="Y58" s="9"/>
      <c r="Z58" s="9"/>
      <c r="AA58" s="185"/>
      <c r="AB58" s="6"/>
      <c r="AC58" s="6"/>
      <c r="AD58" s="6"/>
      <c r="AE58" s="6"/>
      <c r="AF58" s="117"/>
      <c r="AG58" s="6"/>
      <c r="AH58" s="6"/>
      <c r="AI58" s="6"/>
      <c r="AJ58" s="6"/>
      <c r="AK58" s="117"/>
      <c r="AL58" s="6"/>
      <c r="AM58" s="6"/>
      <c r="AN58" s="6"/>
      <c r="AO58" s="6"/>
      <c r="AP58" s="117"/>
      <c r="AQ58" s="6"/>
      <c r="AR58" s="6"/>
      <c r="AS58" s="6"/>
      <c r="AT58" s="6"/>
      <c r="AU58" s="117"/>
      <c r="AV58" s="6"/>
      <c r="AW58" s="6"/>
      <c r="AX58" s="6"/>
      <c r="AY58" s="6"/>
      <c r="AZ58" s="117"/>
      <c r="BA58" s="6"/>
      <c r="BB58" s="6"/>
      <c r="BC58" s="6"/>
      <c r="BD58" s="6"/>
      <c r="BE58" s="117"/>
      <c r="BF58" s="6">
        <v>0.33300000000000002</v>
      </c>
      <c r="BG58" s="6">
        <v>0.33600000000000002</v>
      </c>
      <c r="BH58" s="6">
        <v>0.34</v>
      </c>
      <c r="BI58" s="6">
        <v>0.32900000000000001</v>
      </c>
      <c r="BJ58" s="117">
        <v>0.33400000000000002</v>
      </c>
      <c r="BK58" s="6">
        <v>0.32500000000000001</v>
      </c>
      <c r="BL58" s="6">
        <v>0.32600000000000001</v>
      </c>
      <c r="BM58" s="6">
        <v>0.316</v>
      </c>
      <c r="BN58" s="6">
        <v>0.311</v>
      </c>
      <c r="BO58" s="117">
        <v>0.31900000000000001</v>
      </c>
      <c r="BP58" s="6">
        <v>0.311</v>
      </c>
      <c r="BQ58" s="6">
        <v>0.312</v>
      </c>
      <c r="BR58" s="6">
        <v>0.308</v>
      </c>
      <c r="BS58" s="6">
        <v>0.309</v>
      </c>
      <c r="BT58" s="117">
        <v>0.31</v>
      </c>
      <c r="BU58" s="6">
        <v>0.311</v>
      </c>
      <c r="BV58" s="6">
        <v>0.313</v>
      </c>
      <c r="BW58" s="6">
        <v>0.307</v>
      </c>
      <c r="BX58" s="6">
        <v>0.3</v>
      </c>
      <c r="BY58" s="117">
        <v>0.308</v>
      </c>
      <c r="BZ58" s="6">
        <v>0.316</v>
      </c>
      <c r="CA58" s="6">
        <v>0.32</v>
      </c>
      <c r="CB58" s="6">
        <v>0.313</v>
      </c>
      <c r="CC58" s="6">
        <v>0.32200000000000001</v>
      </c>
      <c r="CD58" s="117">
        <v>0.318</v>
      </c>
      <c r="CE58" s="6">
        <v>0.32400000000000001</v>
      </c>
      <c r="CF58" s="6">
        <v>0.32300000000000001</v>
      </c>
      <c r="CG58" s="6">
        <v>0.32</v>
      </c>
      <c r="CH58" s="6">
        <v>0.317</v>
      </c>
      <c r="CI58" s="117">
        <v>0.32100000000000001</v>
      </c>
      <c r="CJ58" s="6">
        <v>0.32100000000000001</v>
      </c>
      <c r="CK58" s="6">
        <v>0.31900000000000001</v>
      </c>
      <c r="CL58" s="6">
        <v>0.315</v>
      </c>
      <c r="CM58" s="6">
        <v>0.314</v>
      </c>
      <c r="CN58" s="117">
        <v>0.317</v>
      </c>
      <c r="CO58" s="6">
        <v>0.31</v>
      </c>
      <c r="CP58" s="6" t="s">
        <v>222</v>
      </c>
      <c r="CQ58" s="6" t="s">
        <v>222</v>
      </c>
      <c r="CR58" s="6" t="s">
        <v>222</v>
      </c>
      <c r="CS58" s="117" t="s">
        <v>222</v>
      </c>
      <c r="CT58" s="6" t="s">
        <v>222</v>
      </c>
      <c r="CU58" s="6" t="s">
        <v>222</v>
      </c>
    </row>
    <row r="59" spans="1:99">
      <c r="A59" s="8" t="s">
        <v>247</v>
      </c>
      <c r="B59" s="116"/>
      <c r="C59" s="14"/>
      <c r="D59" s="14"/>
      <c r="E59" s="14"/>
      <c r="F59" s="14"/>
      <c r="G59" s="116"/>
      <c r="H59" s="14"/>
      <c r="I59" s="14"/>
      <c r="J59" s="14"/>
      <c r="K59" s="14"/>
      <c r="L59" s="116"/>
      <c r="M59" s="6"/>
      <c r="N59" s="6"/>
      <c r="O59" s="6"/>
      <c r="P59" s="6"/>
      <c r="Q59" s="117"/>
      <c r="R59" s="6"/>
      <c r="S59" s="6"/>
      <c r="T59" s="6"/>
      <c r="U59" s="6"/>
      <c r="V59" s="117"/>
      <c r="W59" s="9"/>
      <c r="X59" s="9"/>
      <c r="Y59" s="9"/>
      <c r="Z59" s="9"/>
      <c r="AA59" s="185"/>
      <c r="AB59" s="6"/>
      <c r="AC59" s="6"/>
      <c r="AD59" s="6"/>
      <c r="AE59" s="6"/>
      <c r="AF59" s="117"/>
      <c r="AG59" s="6"/>
      <c r="AH59" s="6"/>
      <c r="AI59" s="6"/>
      <c r="AJ59" s="6"/>
      <c r="AK59" s="117"/>
      <c r="AL59" s="6"/>
      <c r="AM59" s="6"/>
      <c r="AN59" s="6"/>
      <c r="AO59" s="6"/>
      <c r="AP59" s="117"/>
      <c r="AQ59" s="6"/>
      <c r="AR59" s="6"/>
      <c r="AS59" s="6"/>
      <c r="AT59" s="6"/>
      <c r="AU59" s="117"/>
      <c r="AV59" s="6"/>
      <c r="AW59" s="6"/>
      <c r="AX59" s="6"/>
      <c r="AY59" s="6"/>
      <c r="AZ59" s="117"/>
      <c r="BA59" s="6"/>
      <c r="BB59" s="6"/>
      <c r="BC59" s="6"/>
      <c r="BD59" s="6"/>
      <c r="BE59" s="117"/>
      <c r="BF59" s="6">
        <v>0.13500000000000001</v>
      </c>
      <c r="BG59" s="6">
        <v>0.13</v>
      </c>
      <c r="BH59" s="6">
        <v>0.13</v>
      </c>
      <c r="BI59" s="6">
        <v>0.123</v>
      </c>
      <c r="BJ59" s="117">
        <v>0.129</v>
      </c>
      <c r="BK59" s="6">
        <v>0.16</v>
      </c>
      <c r="BL59" s="6">
        <v>0.159</v>
      </c>
      <c r="BM59" s="6">
        <v>0.16700000000000001</v>
      </c>
      <c r="BN59" s="6">
        <v>0.16600000000000001</v>
      </c>
      <c r="BO59" s="117">
        <v>0.16300000000000001</v>
      </c>
      <c r="BP59" s="6">
        <v>0.154</v>
      </c>
      <c r="BQ59" s="6">
        <v>0.154</v>
      </c>
      <c r="BR59" s="6">
        <v>0.155</v>
      </c>
      <c r="BS59" s="6">
        <v>0.151</v>
      </c>
      <c r="BT59" s="117">
        <v>0.154</v>
      </c>
      <c r="BU59" s="6">
        <v>0.151</v>
      </c>
      <c r="BV59" s="6">
        <v>0.14899999999999999</v>
      </c>
      <c r="BW59" s="6">
        <v>0.152</v>
      </c>
      <c r="BX59" s="6">
        <v>0.154</v>
      </c>
      <c r="BY59" s="117">
        <v>0.152</v>
      </c>
      <c r="BZ59" s="6">
        <v>0.14000000000000001</v>
      </c>
      <c r="CA59" s="6">
        <v>0.14599999999999999</v>
      </c>
      <c r="CB59" s="6">
        <v>0.14499999999999999</v>
      </c>
      <c r="CC59" s="6">
        <v>0.14499999999999999</v>
      </c>
      <c r="CD59" s="117">
        <v>0.14399999999999999</v>
      </c>
      <c r="CE59" s="6">
        <v>0.14699999999999999</v>
      </c>
      <c r="CF59" s="6">
        <v>0.15</v>
      </c>
      <c r="CG59" s="6">
        <v>0.151</v>
      </c>
      <c r="CH59" s="6">
        <v>0.153</v>
      </c>
      <c r="CI59" s="117">
        <v>0.15</v>
      </c>
      <c r="CJ59" s="6">
        <v>0.159</v>
      </c>
      <c r="CK59" s="6">
        <v>0.159</v>
      </c>
      <c r="CL59" s="6">
        <v>0.157</v>
      </c>
      <c r="CM59" s="6">
        <v>0.156</v>
      </c>
      <c r="CN59" s="117">
        <v>0.158</v>
      </c>
      <c r="CO59" s="6">
        <v>0.157</v>
      </c>
      <c r="CP59" s="6" t="s">
        <v>222</v>
      </c>
      <c r="CQ59" s="6" t="s">
        <v>222</v>
      </c>
      <c r="CR59" s="6" t="s">
        <v>222</v>
      </c>
      <c r="CS59" s="117" t="s">
        <v>222</v>
      </c>
      <c r="CT59" s="6" t="s">
        <v>222</v>
      </c>
      <c r="CU59" s="6" t="s">
        <v>222</v>
      </c>
    </row>
    <row r="60" spans="1:99">
      <c r="A60" s="8" t="s">
        <v>248</v>
      </c>
      <c r="B60" s="116"/>
      <c r="C60" s="14"/>
      <c r="D60" s="14"/>
      <c r="E60" s="14"/>
      <c r="F60" s="14"/>
      <c r="G60" s="116"/>
      <c r="H60" s="14"/>
      <c r="I60" s="14"/>
      <c r="J60" s="14"/>
      <c r="K60" s="14"/>
      <c r="L60" s="116"/>
      <c r="M60" s="6"/>
      <c r="N60" s="6"/>
      <c r="O60" s="6"/>
      <c r="P60" s="6"/>
      <c r="Q60" s="117"/>
      <c r="R60" s="6"/>
      <c r="S60" s="6"/>
      <c r="T60" s="6"/>
      <c r="U60" s="6"/>
      <c r="V60" s="117"/>
      <c r="W60" s="9"/>
      <c r="X60" s="9"/>
      <c r="Y60" s="9"/>
      <c r="Z60" s="9"/>
      <c r="AA60" s="185"/>
      <c r="AB60" s="6"/>
      <c r="AC60" s="6"/>
      <c r="AD60" s="6"/>
      <c r="AE60" s="6"/>
      <c r="AF60" s="117"/>
      <c r="AG60" s="6"/>
      <c r="AH60" s="6"/>
      <c r="AI60" s="6"/>
      <c r="AJ60" s="6"/>
      <c r="AK60" s="117"/>
      <c r="AL60" s="6"/>
      <c r="AM60" s="6"/>
      <c r="AN60" s="6"/>
      <c r="AO60" s="6"/>
      <c r="AP60" s="117"/>
      <c r="AQ60" s="6"/>
      <c r="AR60" s="6"/>
      <c r="AS60" s="6"/>
      <c r="AT60" s="6"/>
      <c r="AU60" s="117"/>
      <c r="AV60" s="6"/>
      <c r="AW60" s="6"/>
      <c r="AX60" s="6"/>
      <c r="AY60" s="6"/>
      <c r="AZ60" s="117"/>
      <c r="BA60" s="6"/>
      <c r="BB60" s="6"/>
      <c r="BC60" s="6"/>
      <c r="BD60" s="6"/>
      <c r="BE60" s="117"/>
      <c r="BF60" s="6">
        <v>7.0000000000000007E-2</v>
      </c>
      <c r="BG60" s="6">
        <v>7.1999999999999995E-2</v>
      </c>
      <c r="BH60" s="6">
        <v>6.7000000000000004E-2</v>
      </c>
      <c r="BI60" s="6">
        <v>7.1999999999999995E-2</v>
      </c>
      <c r="BJ60" s="117">
        <v>7.0000000000000007E-2</v>
      </c>
      <c r="BK60" s="6">
        <v>7.0999999999999994E-2</v>
      </c>
      <c r="BL60" s="6">
        <v>7.0999999999999994E-2</v>
      </c>
      <c r="BM60" s="6">
        <v>7.0999999999999994E-2</v>
      </c>
      <c r="BN60" s="6">
        <v>7.0999999999999994E-2</v>
      </c>
      <c r="BO60" s="117">
        <v>7.0999999999999994E-2</v>
      </c>
      <c r="BP60" s="6">
        <v>7.0999999999999994E-2</v>
      </c>
      <c r="BQ60" s="6">
        <v>6.8000000000000005E-2</v>
      </c>
      <c r="BR60" s="6">
        <v>6.9000000000000006E-2</v>
      </c>
      <c r="BS60" s="6">
        <v>6.8000000000000005E-2</v>
      </c>
      <c r="BT60" s="117">
        <v>6.9000000000000006E-2</v>
      </c>
      <c r="BU60" s="6">
        <v>6.8000000000000005E-2</v>
      </c>
      <c r="BV60" s="6">
        <v>6.9000000000000006E-2</v>
      </c>
      <c r="BW60" s="6">
        <v>6.9000000000000006E-2</v>
      </c>
      <c r="BX60" s="6">
        <v>7.0000000000000007E-2</v>
      </c>
      <c r="BY60" s="117">
        <v>6.9000000000000006E-2</v>
      </c>
      <c r="BZ60" s="6">
        <v>6.9000000000000006E-2</v>
      </c>
      <c r="CA60" s="6">
        <v>6.5000000000000002E-2</v>
      </c>
      <c r="CB60" s="6">
        <v>6.6000000000000003E-2</v>
      </c>
      <c r="CC60" s="6">
        <v>6.5000000000000002E-2</v>
      </c>
      <c r="CD60" s="117">
        <v>6.6000000000000003E-2</v>
      </c>
      <c r="CE60" s="6">
        <v>6.6000000000000003E-2</v>
      </c>
      <c r="CF60" s="6">
        <v>6.6000000000000003E-2</v>
      </c>
      <c r="CG60" s="6">
        <v>6.7000000000000004E-2</v>
      </c>
      <c r="CH60" s="6">
        <v>6.9000000000000006E-2</v>
      </c>
      <c r="CI60" s="117">
        <v>6.7000000000000004E-2</v>
      </c>
      <c r="CJ60" s="6">
        <v>6.8000000000000005E-2</v>
      </c>
      <c r="CK60" s="6">
        <v>6.7000000000000004E-2</v>
      </c>
      <c r="CL60" s="6">
        <v>6.6000000000000003E-2</v>
      </c>
      <c r="CM60" s="6">
        <v>6.5000000000000002E-2</v>
      </c>
      <c r="CN60" s="117">
        <v>6.6000000000000003E-2</v>
      </c>
      <c r="CO60" s="6">
        <v>6.4000000000000001E-2</v>
      </c>
      <c r="CP60" s="6" t="s">
        <v>222</v>
      </c>
      <c r="CQ60" s="6" t="s">
        <v>222</v>
      </c>
      <c r="CR60" s="6" t="s">
        <v>222</v>
      </c>
      <c r="CS60" s="117" t="s">
        <v>222</v>
      </c>
      <c r="CT60" s="6" t="s">
        <v>222</v>
      </c>
      <c r="CU60" s="6" t="s">
        <v>222</v>
      </c>
    </row>
    <row r="61" spans="1:99">
      <c r="A61" s="8" t="s">
        <v>249</v>
      </c>
      <c r="B61" s="116"/>
      <c r="C61" s="14"/>
      <c r="D61" s="14"/>
      <c r="E61" s="14"/>
      <c r="F61" s="14"/>
      <c r="G61" s="116"/>
      <c r="H61" s="14"/>
      <c r="I61" s="14"/>
      <c r="J61" s="14"/>
      <c r="K61" s="14"/>
      <c r="L61" s="116"/>
      <c r="M61" s="6"/>
      <c r="N61" s="6"/>
      <c r="O61" s="6"/>
      <c r="P61" s="6"/>
      <c r="Q61" s="117"/>
      <c r="R61" s="6"/>
      <c r="S61" s="6"/>
      <c r="T61" s="6"/>
      <c r="U61" s="6"/>
      <c r="V61" s="117"/>
      <c r="W61" s="9"/>
      <c r="X61" s="9"/>
      <c r="Y61" s="9"/>
      <c r="Z61" s="6"/>
      <c r="AA61" s="185"/>
      <c r="AB61" s="6"/>
      <c r="AC61" s="6"/>
      <c r="AD61" s="6"/>
      <c r="AE61" s="6"/>
      <c r="AF61" s="117"/>
      <c r="AG61" s="6"/>
      <c r="AH61" s="6"/>
      <c r="AI61" s="6"/>
      <c r="AJ61" s="6"/>
      <c r="AK61" s="117"/>
      <c r="AL61" s="6"/>
      <c r="AM61" s="6"/>
      <c r="AN61" s="6"/>
      <c r="AO61" s="6"/>
      <c r="AP61" s="117"/>
      <c r="AQ61" s="6"/>
      <c r="AR61" s="6"/>
      <c r="AS61" s="6"/>
      <c r="AT61" s="6"/>
      <c r="AU61" s="117"/>
      <c r="AV61" s="6"/>
      <c r="AW61" s="6"/>
      <c r="AX61" s="6"/>
      <c r="AY61" s="6"/>
      <c r="AZ61" s="117"/>
      <c r="BA61" s="6"/>
      <c r="BB61" s="6"/>
      <c r="BC61" s="6"/>
      <c r="BD61" s="6"/>
      <c r="BE61" s="117"/>
      <c r="BF61" s="6">
        <v>7.1999999999999995E-2</v>
      </c>
      <c r="BG61" s="6">
        <v>7.2999999999999995E-2</v>
      </c>
      <c r="BH61" s="6">
        <v>7.2999999999999995E-2</v>
      </c>
      <c r="BI61" s="6">
        <v>7.2999999999999995E-2</v>
      </c>
      <c r="BJ61" s="117">
        <v>7.2999999999999995E-2</v>
      </c>
      <c r="BK61" s="6">
        <v>7.3999999999999996E-2</v>
      </c>
      <c r="BL61" s="6">
        <v>7.3999999999999996E-2</v>
      </c>
      <c r="BM61" s="6">
        <v>7.4999999999999997E-2</v>
      </c>
      <c r="BN61" s="6">
        <v>7.3999999999999996E-2</v>
      </c>
      <c r="BO61" s="117">
        <v>7.3999999999999996E-2</v>
      </c>
      <c r="BP61" s="6">
        <v>0.10199999999999999</v>
      </c>
      <c r="BQ61" s="6">
        <v>9.8000000000000004E-2</v>
      </c>
      <c r="BR61" s="6">
        <v>9.8000000000000004E-2</v>
      </c>
      <c r="BS61" s="6">
        <v>9.6000000000000002E-2</v>
      </c>
      <c r="BT61" s="117">
        <v>9.9000000000000005E-2</v>
      </c>
      <c r="BU61" s="6">
        <v>9.8000000000000004E-2</v>
      </c>
      <c r="BV61" s="6">
        <v>9.8000000000000004E-2</v>
      </c>
      <c r="BW61" s="6">
        <v>0.1</v>
      </c>
      <c r="BX61" s="6">
        <v>0.10100000000000001</v>
      </c>
      <c r="BY61" s="117">
        <v>9.9000000000000005E-2</v>
      </c>
      <c r="BZ61" s="6">
        <v>9.7000000000000003E-2</v>
      </c>
      <c r="CA61" s="6">
        <v>9.4E-2</v>
      </c>
      <c r="CB61" s="6">
        <v>9.6000000000000002E-2</v>
      </c>
      <c r="CC61" s="6">
        <v>9.6000000000000002E-2</v>
      </c>
      <c r="CD61" s="117">
        <v>9.6000000000000002E-2</v>
      </c>
      <c r="CE61" s="6">
        <v>9.8000000000000004E-2</v>
      </c>
      <c r="CF61" s="6">
        <v>9.9000000000000005E-2</v>
      </c>
      <c r="CG61" s="6">
        <v>9.9000000000000005E-2</v>
      </c>
      <c r="CH61" s="6">
        <v>0.1</v>
      </c>
      <c r="CI61" s="117">
        <v>9.9000000000000005E-2</v>
      </c>
      <c r="CJ61" s="6">
        <v>9.9000000000000005E-2</v>
      </c>
      <c r="CK61" s="6">
        <v>9.9000000000000005E-2</v>
      </c>
      <c r="CL61" s="6">
        <v>9.9000000000000005E-2</v>
      </c>
      <c r="CM61" s="6">
        <v>9.9000000000000005E-2</v>
      </c>
      <c r="CN61" s="117">
        <v>9.9000000000000005E-2</v>
      </c>
      <c r="CO61" s="6">
        <v>0.10199999999999999</v>
      </c>
      <c r="CP61" s="6" t="s">
        <v>222</v>
      </c>
      <c r="CQ61" s="6" t="s">
        <v>222</v>
      </c>
      <c r="CR61" s="6" t="s">
        <v>222</v>
      </c>
      <c r="CS61" s="117" t="s">
        <v>222</v>
      </c>
      <c r="CT61" s="6" t="s">
        <v>222</v>
      </c>
      <c r="CU61" s="6" t="s">
        <v>222</v>
      </c>
    </row>
    <row r="62" spans="1:99">
      <c r="A62" s="8" t="s">
        <v>255</v>
      </c>
      <c r="B62" s="116"/>
      <c r="C62" s="14"/>
      <c r="D62" s="14"/>
      <c r="E62" s="14"/>
      <c r="F62" s="14"/>
      <c r="G62" s="116"/>
      <c r="H62" s="14"/>
      <c r="I62" s="14"/>
      <c r="J62" s="14"/>
      <c r="K62" s="14"/>
      <c r="L62" s="116"/>
      <c r="M62" s="6"/>
      <c r="N62" s="6"/>
      <c r="O62" s="6"/>
      <c r="P62" s="6"/>
      <c r="Q62" s="117"/>
      <c r="R62" s="6"/>
      <c r="S62" s="6"/>
      <c r="T62" s="6"/>
      <c r="U62" s="6"/>
      <c r="V62" s="117"/>
      <c r="W62" s="9"/>
      <c r="X62" s="9"/>
      <c r="Y62" s="9"/>
      <c r="Z62" s="9"/>
      <c r="AA62" s="185"/>
      <c r="AB62" s="6"/>
      <c r="AC62" s="6"/>
      <c r="AD62" s="6"/>
      <c r="AE62" s="6"/>
      <c r="AF62" s="117"/>
      <c r="AG62" s="6"/>
      <c r="AH62" s="6"/>
      <c r="AI62" s="6"/>
      <c r="AJ62" s="6"/>
      <c r="AK62" s="117"/>
      <c r="AL62" s="6"/>
      <c r="AM62" s="6"/>
      <c r="AN62" s="6"/>
      <c r="AO62" s="6"/>
      <c r="AP62" s="117"/>
      <c r="AQ62" s="6"/>
      <c r="AR62" s="6"/>
      <c r="AS62" s="6"/>
      <c r="AT62" s="6"/>
      <c r="AU62" s="117"/>
      <c r="AV62" s="6"/>
      <c r="AW62" s="6"/>
      <c r="AX62" s="6"/>
      <c r="AY62" s="6"/>
      <c r="AZ62" s="117"/>
      <c r="BA62" s="6"/>
      <c r="BB62" s="6"/>
      <c r="BC62" s="6"/>
      <c r="BD62" s="6"/>
      <c r="BE62" s="117"/>
      <c r="BF62" s="6">
        <v>6.8000000000000005E-2</v>
      </c>
      <c r="BG62" s="6">
        <v>7.0000000000000007E-2</v>
      </c>
      <c r="BH62" s="6">
        <v>6.9000000000000006E-2</v>
      </c>
      <c r="BI62" s="6">
        <v>6.9000000000000006E-2</v>
      </c>
      <c r="BJ62" s="117">
        <v>6.9000000000000006E-2</v>
      </c>
      <c r="BK62" s="6">
        <v>7.0999999999999994E-2</v>
      </c>
      <c r="BL62" s="6">
        <v>7.1999999999999995E-2</v>
      </c>
      <c r="BM62" s="6">
        <v>7.2999999999999995E-2</v>
      </c>
      <c r="BN62" s="6">
        <v>7.1999999999999995E-2</v>
      </c>
      <c r="BO62" s="117">
        <v>7.1999999999999995E-2</v>
      </c>
      <c r="BP62" s="6">
        <v>7.2999999999999995E-2</v>
      </c>
      <c r="BQ62" s="6">
        <v>7.4999999999999997E-2</v>
      </c>
      <c r="BR62" s="6">
        <v>7.5999999999999998E-2</v>
      </c>
      <c r="BS62" s="6">
        <v>7.6999999999999999E-2</v>
      </c>
      <c r="BT62" s="117">
        <v>7.4999999999999997E-2</v>
      </c>
      <c r="BU62" s="6">
        <v>7.8E-2</v>
      </c>
      <c r="BV62" s="6">
        <v>0.08</v>
      </c>
      <c r="BW62" s="6">
        <v>8.3000000000000004E-2</v>
      </c>
      <c r="BX62" s="6">
        <v>8.7999999999999995E-2</v>
      </c>
      <c r="BY62" s="117">
        <v>8.3000000000000004E-2</v>
      </c>
      <c r="BZ62" s="6">
        <v>9.6000000000000002E-2</v>
      </c>
      <c r="CA62" s="6">
        <v>9.8000000000000004E-2</v>
      </c>
      <c r="CB62" s="6">
        <v>9.8000000000000004E-2</v>
      </c>
      <c r="CC62" s="6">
        <v>9.7000000000000003E-2</v>
      </c>
      <c r="CD62" s="117">
        <v>9.7000000000000003E-2</v>
      </c>
      <c r="CE62" s="6">
        <v>0.10199999999999999</v>
      </c>
      <c r="CF62" s="6">
        <v>0.1</v>
      </c>
      <c r="CG62" s="6">
        <v>9.9000000000000005E-2</v>
      </c>
      <c r="CH62" s="6">
        <v>0.10100000000000001</v>
      </c>
      <c r="CI62" s="117">
        <v>0.1</v>
      </c>
      <c r="CJ62" s="6">
        <v>0.10100000000000001</v>
      </c>
      <c r="CK62" s="6">
        <v>0.10199999999999999</v>
      </c>
      <c r="CL62" s="6">
        <v>0.10299999999999999</v>
      </c>
      <c r="CM62" s="6">
        <v>0.104</v>
      </c>
      <c r="CN62" s="117">
        <v>0.10199999999999999</v>
      </c>
      <c r="CO62" s="6">
        <v>0.105</v>
      </c>
      <c r="CP62" s="6" t="s">
        <v>222</v>
      </c>
      <c r="CQ62" s="6" t="s">
        <v>222</v>
      </c>
      <c r="CR62" s="6" t="s">
        <v>222</v>
      </c>
      <c r="CS62" s="117" t="s">
        <v>222</v>
      </c>
      <c r="CT62" s="6" t="s">
        <v>222</v>
      </c>
      <c r="CU62" s="6" t="s">
        <v>222</v>
      </c>
    </row>
    <row r="63" spans="1:99" hidden="1">
      <c r="A63" s="8" t="s">
        <v>256</v>
      </c>
      <c r="B63" s="116"/>
      <c r="C63" s="14"/>
      <c r="D63" s="14"/>
      <c r="E63" s="14"/>
      <c r="F63" s="14"/>
      <c r="G63" s="116"/>
      <c r="H63" s="14"/>
      <c r="I63" s="14"/>
      <c r="J63" s="14"/>
      <c r="K63" s="14"/>
      <c r="L63" s="116"/>
      <c r="M63" s="6"/>
      <c r="N63" s="6"/>
      <c r="O63" s="6"/>
      <c r="P63" s="6"/>
      <c r="Q63" s="117"/>
      <c r="R63" s="6"/>
      <c r="S63" s="6"/>
      <c r="T63" s="6"/>
      <c r="U63" s="6"/>
      <c r="V63" s="117"/>
      <c r="W63" s="9"/>
      <c r="X63" s="9"/>
      <c r="Y63" s="9"/>
      <c r="Z63" s="9"/>
      <c r="AA63" s="185"/>
      <c r="AB63" s="6"/>
      <c r="AC63" s="6"/>
      <c r="AD63" s="6"/>
      <c r="AE63" s="6"/>
      <c r="AF63" s="117"/>
      <c r="AG63" s="6"/>
      <c r="AH63" s="6"/>
      <c r="AI63" s="6"/>
      <c r="AJ63" s="6"/>
      <c r="AK63" s="117"/>
      <c r="AL63" s="6"/>
      <c r="AM63" s="6"/>
      <c r="AN63" s="6"/>
      <c r="AO63" s="6"/>
      <c r="AP63" s="117"/>
      <c r="AQ63" s="6"/>
      <c r="AR63" s="6"/>
      <c r="AS63" s="6"/>
      <c r="AT63" s="6"/>
      <c r="AU63" s="117"/>
      <c r="AV63" s="6"/>
      <c r="AW63" s="6"/>
      <c r="AX63" s="6"/>
      <c r="AY63" s="6"/>
      <c r="AZ63" s="117"/>
      <c r="BA63" s="6"/>
      <c r="BB63" s="6"/>
      <c r="BC63" s="6"/>
      <c r="BD63" s="6"/>
      <c r="BE63" s="117"/>
      <c r="BF63" s="6">
        <v>3.5999999999999997E-2</v>
      </c>
      <c r="BG63" s="6">
        <v>3.6999999999999998E-2</v>
      </c>
      <c r="BH63" s="6">
        <v>3.5999999999999997E-2</v>
      </c>
      <c r="BI63" s="6">
        <v>3.6999999999999998E-2</v>
      </c>
      <c r="BJ63" s="117">
        <v>3.6999999999999998E-2</v>
      </c>
      <c r="BK63" s="6">
        <v>0.04</v>
      </c>
      <c r="BL63" s="6">
        <v>4.2000000000000003E-2</v>
      </c>
      <c r="BM63" s="6">
        <v>4.4999999999999998E-2</v>
      </c>
      <c r="BN63" s="6">
        <v>4.8000000000000001E-2</v>
      </c>
      <c r="BO63" s="117">
        <v>4.3999999999999997E-2</v>
      </c>
      <c r="BP63" s="6" t="s">
        <v>222</v>
      </c>
      <c r="BQ63" s="6" t="s">
        <v>222</v>
      </c>
      <c r="BR63" s="6" t="s">
        <v>222</v>
      </c>
      <c r="BS63" s="6" t="s">
        <v>222</v>
      </c>
      <c r="BT63" s="117" t="s">
        <v>222</v>
      </c>
      <c r="BU63" s="6" t="s">
        <v>222</v>
      </c>
      <c r="BV63" s="6" t="s">
        <v>222</v>
      </c>
      <c r="BW63" s="6" t="s">
        <v>222</v>
      </c>
      <c r="BX63" s="6" t="s">
        <v>222</v>
      </c>
      <c r="BY63" s="117" t="s">
        <v>222</v>
      </c>
      <c r="BZ63" s="6" t="s">
        <v>222</v>
      </c>
      <c r="CA63" s="6" t="s">
        <v>222</v>
      </c>
      <c r="CB63" s="6" t="s">
        <v>222</v>
      </c>
      <c r="CC63" s="6" t="s">
        <v>222</v>
      </c>
      <c r="CD63" s="117" t="s">
        <v>222</v>
      </c>
      <c r="CE63" s="6" t="s">
        <v>222</v>
      </c>
      <c r="CF63" s="6" t="s">
        <v>222</v>
      </c>
      <c r="CG63" s="6" t="s">
        <v>222</v>
      </c>
      <c r="CH63" s="6" t="s">
        <v>222</v>
      </c>
      <c r="CI63" s="117" t="s">
        <v>222</v>
      </c>
      <c r="CJ63" s="6" t="s">
        <v>222</v>
      </c>
      <c r="CK63" s="6" t="s">
        <v>222</v>
      </c>
      <c r="CL63" s="6" t="s">
        <v>222</v>
      </c>
      <c r="CM63" s="6" t="s">
        <v>222</v>
      </c>
      <c r="CN63" s="117" t="s">
        <v>222</v>
      </c>
      <c r="CO63" s="6" t="s">
        <v>222</v>
      </c>
      <c r="CP63" s="6" t="s">
        <v>222</v>
      </c>
      <c r="CQ63" s="6" t="s">
        <v>222</v>
      </c>
      <c r="CR63" s="6" t="s">
        <v>222</v>
      </c>
      <c r="CS63" s="117" t="s">
        <v>222</v>
      </c>
      <c r="CT63" s="6" t="s">
        <v>222</v>
      </c>
      <c r="CU63" s="6" t="s">
        <v>222</v>
      </c>
    </row>
    <row r="64" spans="1:99" hidden="1">
      <c r="A64" s="8" t="s">
        <v>257</v>
      </c>
      <c r="B64" s="116"/>
      <c r="C64" s="14"/>
      <c r="D64" s="14"/>
      <c r="E64" s="14"/>
      <c r="F64" s="14"/>
      <c r="G64" s="116"/>
      <c r="H64" s="14"/>
      <c r="I64" s="14"/>
      <c r="J64" s="14"/>
      <c r="K64" s="14"/>
      <c r="L64" s="116"/>
      <c r="M64" s="6"/>
      <c r="N64" s="6"/>
      <c r="O64" s="6"/>
      <c r="P64" s="6"/>
      <c r="Q64" s="117"/>
      <c r="R64" s="6"/>
      <c r="S64" s="6"/>
      <c r="T64" s="6"/>
      <c r="U64" s="6"/>
      <c r="V64" s="117"/>
      <c r="W64" s="9"/>
      <c r="X64" s="9"/>
      <c r="Y64" s="9"/>
      <c r="Z64" s="9"/>
      <c r="AA64" s="185"/>
      <c r="AB64" s="6"/>
      <c r="AC64" s="6"/>
      <c r="AD64" s="6"/>
      <c r="AE64" s="6"/>
      <c r="AF64" s="117"/>
      <c r="AG64" s="6"/>
      <c r="AH64" s="6"/>
      <c r="AI64" s="6"/>
      <c r="AJ64" s="6"/>
      <c r="AK64" s="117"/>
      <c r="AL64" s="6"/>
      <c r="AM64" s="6"/>
      <c r="AN64" s="6"/>
      <c r="AO64" s="6"/>
      <c r="AP64" s="117"/>
      <c r="AQ64" s="6"/>
      <c r="AR64" s="6"/>
      <c r="AS64" s="6"/>
      <c r="AT64" s="6"/>
      <c r="AU64" s="117"/>
      <c r="AV64" s="6"/>
      <c r="AW64" s="6"/>
      <c r="AX64" s="6"/>
      <c r="AY64" s="6"/>
      <c r="AZ64" s="117"/>
      <c r="BA64" s="6"/>
      <c r="BB64" s="6"/>
      <c r="BC64" s="6"/>
      <c r="BD64" s="6"/>
      <c r="BE64" s="117"/>
      <c r="BF64" s="6">
        <v>3.2000000000000001E-2</v>
      </c>
      <c r="BG64" s="6">
        <v>3.3000000000000002E-2</v>
      </c>
      <c r="BH64" s="6">
        <v>3.2000000000000001E-2</v>
      </c>
      <c r="BI64" s="6">
        <v>3.4000000000000002E-2</v>
      </c>
      <c r="BJ64" s="117">
        <v>3.3000000000000002E-2</v>
      </c>
      <c r="BK64" s="117" t="s">
        <v>222</v>
      </c>
      <c r="BL64" s="117" t="s">
        <v>222</v>
      </c>
      <c r="BM64" s="117" t="s">
        <v>222</v>
      </c>
      <c r="BN64" s="117" t="s">
        <v>222</v>
      </c>
      <c r="BO64" s="117" t="s">
        <v>222</v>
      </c>
      <c r="BP64" s="6" t="s">
        <v>222</v>
      </c>
      <c r="BQ64" s="6" t="s">
        <v>222</v>
      </c>
      <c r="BR64" s="6" t="s">
        <v>222</v>
      </c>
      <c r="BS64" s="6" t="s">
        <v>222</v>
      </c>
      <c r="BT64" s="117" t="s">
        <v>222</v>
      </c>
      <c r="BU64" s="6" t="s">
        <v>222</v>
      </c>
      <c r="BV64" s="6" t="s">
        <v>222</v>
      </c>
      <c r="BW64" s="6" t="s">
        <v>222</v>
      </c>
      <c r="BX64" s="6" t="s">
        <v>222</v>
      </c>
      <c r="BY64" s="117" t="s">
        <v>222</v>
      </c>
      <c r="BZ64" s="6" t="s">
        <v>222</v>
      </c>
      <c r="CA64" s="6" t="s">
        <v>222</v>
      </c>
      <c r="CB64" s="6" t="s">
        <v>222</v>
      </c>
      <c r="CC64" s="6" t="s">
        <v>222</v>
      </c>
      <c r="CD64" s="117" t="s">
        <v>222</v>
      </c>
      <c r="CE64" s="6" t="s">
        <v>222</v>
      </c>
      <c r="CF64" s="6" t="s">
        <v>222</v>
      </c>
      <c r="CG64" s="6" t="s">
        <v>222</v>
      </c>
      <c r="CH64" s="6" t="s">
        <v>222</v>
      </c>
      <c r="CI64" s="117" t="s">
        <v>222</v>
      </c>
      <c r="CJ64" s="6" t="s">
        <v>222</v>
      </c>
      <c r="CK64" s="6" t="s">
        <v>222</v>
      </c>
      <c r="CL64" s="6" t="s">
        <v>222</v>
      </c>
      <c r="CM64" s="6" t="s">
        <v>222</v>
      </c>
      <c r="CN64" s="117" t="s">
        <v>222</v>
      </c>
      <c r="CO64" s="6" t="s">
        <v>222</v>
      </c>
      <c r="CP64" s="6" t="s">
        <v>222</v>
      </c>
      <c r="CQ64" s="6" t="s">
        <v>222</v>
      </c>
      <c r="CR64" s="6" t="s">
        <v>222</v>
      </c>
      <c r="CS64" s="117" t="s">
        <v>222</v>
      </c>
      <c r="CT64" s="6" t="s">
        <v>222</v>
      </c>
      <c r="CU64" s="6" t="s">
        <v>222</v>
      </c>
    </row>
    <row r="65" spans="1:99">
      <c r="A65" s="8" t="s">
        <v>258</v>
      </c>
      <c r="B65" s="116"/>
      <c r="C65" s="14"/>
      <c r="D65" s="14"/>
      <c r="E65" s="14"/>
      <c r="F65" s="14"/>
      <c r="G65" s="116"/>
      <c r="H65" s="14"/>
      <c r="I65" s="14"/>
      <c r="J65" s="14"/>
      <c r="K65" s="14"/>
      <c r="L65" s="116"/>
      <c r="M65" s="6"/>
      <c r="N65" s="6"/>
      <c r="O65" s="6"/>
      <c r="P65" s="6"/>
      <c r="Q65" s="117"/>
      <c r="R65" s="6"/>
      <c r="S65" s="6"/>
      <c r="T65" s="6"/>
      <c r="U65" s="6"/>
      <c r="V65" s="117"/>
      <c r="W65" s="9"/>
      <c r="X65" s="9"/>
      <c r="Y65" s="9"/>
      <c r="Z65" s="9"/>
      <c r="AA65" s="185"/>
      <c r="AB65" s="6"/>
      <c r="AC65" s="6"/>
      <c r="AD65" s="6"/>
      <c r="AE65" s="6"/>
      <c r="AF65" s="117"/>
      <c r="AG65" s="6"/>
      <c r="AH65" s="6"/>
      <c r="AI65" s="6"/>
      <c r="AJ65" s="6"/>
      <c r="AK65" s="117"/>
      <c r="AL65" s="6"/>
      <c r="AM65" s="6"/>
      <c r="AN65" s="6"/>
      <c r="AO65" s="6"/>
      <c r="AP65" s="117"/>
      <c r="AQ65" s="6"/>
      <c r="AR65" s="6"/>
      <c r="AS65" s="6"/>
      <c r="AT65" s="6"/>
      <c r="AU65" s="117"/>
      <c r="AV65" s="6"/>
      <c r="AW65" s="6"/>
      <c r="AX65" s="6"/>
      <c r="AY65" s="6"/>
      <c r="AZ65" s="117"/>
      <c r="BA65" s="6"/>
      <c r="BB65" s="6"/>
      <c r="BC65" s="6"/>
      <c r="BD65" s="6"/>
      <c r="BE65" s="117"/>
      <c r="BF65" s="6">
        <v>7.8E-2</v>
      </c>
      <c r="BG65" s="6">
        <v>7.8E-2</v>
      </c>
      <c r="BH65" s="6">
        <v>7.6999999999999999E-2</v>
      </c>
      <c r="BI65" s="6">
        <v>7.8E-2</v>
      </c>
      <c r="BJ65" s="117">
        <v>7.8E-2</v>
      </c>
      <c r="BK65" s="6">
        <v>7.9000000000000001E-2</v>
      </c>
      <c r="BL65" s="6">
        <v>0.08</v>
      </c>
      <c r="BM65" s="6">
        <v>7.9000000000000001E-2</v>
      </c>
      <c r="BN65" s="6">
        <v>7.8E-2</v>
      </c>
      <c r="BO65" s="117">
        <v>7.9000000000000001E-2</v>
      </c>
      <c r="BP65" s="6">
        <v>0.09</v>
      </c>
      <c r="BQ65" s="6">
        <v>8.8999999999999996E-2</v>
      </c>
      <c r="BR65" s="6">
        <v>8.6999999999999994E-2</v>
      </c>
      <c r="BS65" s="6">
        <v>8.5999999999999993E-2</v>
      </c>
      <c r="BT65" s="117">
        <v>8.7999999999999995E-2</v>
      </c>
      <c r="BU65" s="6">
        <v>8.7999999999999995E-2</v>
      </c>
      <c r="BV65" s="6">
        <v>8.6999999999999994E-2</v>
      </c>
      <c r="BW65" s="6">
        <v>8.4000000000000005E-2</v>
      </c>
      <c r="BX65" s="6">
        <v>8.6999999999999994E-2</v>
      </c>
      <c r="BY65" s="117">
        <v>8.6999999999999994E-2</v>
      </c>
      <c r="BZ65" s="6">
        <v>9.0999999999999998E-2</v>
      </c>
      <c r="CA65" s="6">
        <v>8.8999999999999996E-2</v>
      </c>
      <c r="CB65" s="6">
        <v>8.5999999999999993E-2</v>
      </c>
      <c r="CC65" s="6">
        <v>8.4000000000000005E-2</v>
      </c>
      <c r="CD65" s="117">
        <v>8.6999999999999994E-2</v>
      </c>
      <c r="CE65" s="6">
        <v>8.5999999999999993E-2</v>
      </c>
      <c r="CF65" s="6">
        <v>8.7999999999999995E-2</v>
      </c>
      <c r="CG65" s="6">
        <v>8.6999999999999994E-2</v>
      </c>
      <c r="CH65" s="6">
        <v>8.6999999999999994E-2</v>
      </c>
      <c r="CI65" s="117">
        <v>8.6999999999999994E-2</v>
      </c>
      <c r="CJ65" s="6">
        <v>8.7999999999999995E-2</v>
      </c>
      <c r="CK65" s="6">
        <v>0.09</v>
      </c>
      <c r="CL65" s="6">
        <v>8.8999999999999996E-2</v>
      </c>
      <c r="CM65" s="6">
        <v>8.6999999999999994E-2</v>
      </c>
      <c r="CN65" s="117">
        <v>8.7999999999999995E-2</v>
      </c>
      <c r="CO65" s="6">
        <v>8.5999999999999993E-2</v>
      </c>
      <c r="CP65" s="6" t="s">
        <v>222</v>
      </c>
      <c r="CQ65" s="6" t="s">
        <v>222</v>
      </c>
      <c r="CR65" s="6" t="s">
        <v>222</v>
      </c>
      <c r="CS65" s="117" t="s">
        <v>222</v>
      </c>
      <c r="CT65" s="6" t="s">
        <v>222</v>
      </c>
      <c r="CU65" s="6" t="s">
        <v>222</v>
      </c>
    </row>
    <row r="66" spans="1:99">
      <c r="A66" s="8" t="s">
        <v>259</v>
      </c>
      <c r="B66" s="116"/>
      <c r="C66" s="14"/>
      <c r="D66" s="14"/>
      <c r="E66" s="14"/>
      <c r="F66" s="14"/>
      <c r="G66" s="116"/>
      <c r="H66" s="14"/>
      <c r="I66" s="14"/>
      <c r="J66" s="14"/>
      <c r="K66" s="14"/>
      <c r="L66" s="116"/>
      <c r="M66" s="6"/>
      <c r="N66" s="6"/>
      <c r="O66" s="6"/>
      <c r="P66" s="6"/>
      <c r="Q66" s="117"/>
      <c r="R66" s="6"/>
      <c r="S66" s="6"/>
      <c r="T66" s="6"/>
      <c r="U66" s="6"/>
      <c r="V66" s="117"/>
      <c r="W66" s="9"/>
      <c r="X66" s="9"/>
      <c r="Y66" s="186"/>
      <c r="Z66" s="9"/>
      <c r="AA66" s="185"/>
      <c r="AB66" s="6"/>
      <c r="AC66" s="6"/>
      <c r="AD66" s="6"/>
      <c r="AE66" s="6"/>
      <c r="AF66" s="117"/>
      <c r="AG66" s="6"/>
      <c r="AH66" s="6"/>
      <c r="AI66" s="6"/>
      <c r="AJ66" s="6"/>
      <c r="AK66" s="117"/>
      <c r="AL66" s="6"/>
      <c r="AM66" s="6"/>
      <c r="AN66" s="6"/>
      <c r="AO66" s="6"/>
      <c r="AP66" s="117"/>
      <c r="AQ66" s="6"/>
      <c r="AR66" s="6"/>
      <c r="AS66" s="6"/>
      <c r="AT66" s="6"/>
      <c r="AU66" s="117"/>
      <c r="AV66" s="6"/>
      <c r="AW66" s="6"/>
      <c r="AX66" s="6"/>
      <c r="AY66" s="6"/>
      <c r="AZ66" s="117"/>
      <c r="BA66" s="6"/>
      <c r="BB66" s="6"/>
      <c r="BC66" s="6"/>
      <c r="BD66" s="6"/>
      <c r="BE66" s="117"/>
      <c r="BF66" s="6">
        <v>0.17599999999999999</v>
      </c>
      <c r="BG66" s="6">
        <v>0.17099999999999999</v>
      </c>
      <c r="BH66" s="6">
        <v>0.17599999999999999</v>
      </c>
      <c r="BI66" s="6">
        <v>0.185</v>
      </c>
      <c r="BJ66" s="117">
        <v>0.17699999999999999</v>
      </c>
      <c r="BK66" s="6">
        <v>0.18</v>
      </c>
      <c r="BL66" s="6">
        <v>0.17599999999999999</v>
      </c>
      <c r="BM66" s="6">
        <v>0.17399999999999999</v>
      </c>
      <c r="BN66" s="6">
        <v>0.18</v>
      </c>
      <c r="BO66" s="117">
        <v>0.17699999999999999</v>
      </c>
      <c r="BP66" s="6">
        <v>0.19900000000000001</v>
      </c>
      <c r="BQ66" s="6">
        <v>0.20399999999999999</v>
      </c>
      <c r="BR66" s="6">
        <v>0.20699999999999999</v>
      </c>
      <c r="BS66" s="6">
        <v>0.21299999999999999</v>
      </c>
      <c r="BT66" s="117">
        <v>0.20499999999999999</v>
      </c>
      <c r="BU66" s="6">
        <v>0.20599999999999999</v>
      </c>
      <c r="BV66" s="6">
        <v>0.20399999999999999</v>
      </c>
      <c r="BW66" s="6">
        <v>0.20499999999999999</v>
      </c>
      <c r="BX66" s="6">
        <v>0.2</v>
      </c>
      <c r="BY66" s="117">
        <v>0.20200000000000001</v>
      </c>
      <c r="BZ66" s="6">
        <v>0.191</v>
      </c>
      <c r="CA66" s="6">
        <v>0.189</v>
      </c>
      <c r="CB66" s="6">
        <v>0.19600000000000001</v>
      </c>
      <c r="CC66" s="6">
        <v>0.191</v>
      </c>
      <c r="CD66" s="117">
        <v>0.192</v>
      </c>
      <c r="CE66" s="6">
        <v>0.17699999999999999</v>
      </c>
      <c r="CF66" s="6">
        <v>0.17399999999999999</v>
      </c>
      <c r="CG66" s="6">
        <v>0.17699999999999999</v>
      </c>
      <c r="CH66" s="6">
        <v>0.17299999999999999</v>
      </c>
      <c r="CI66" s="117">
        <v>0.17599999999999999</v>
      </c>
      <c r="CJ66" s="6">
        <v>0.16400000000000001</v>
      </c>
      <c r="CK66" s="6">
        <v>0.16400000000000001</v>
      </c>
      <c r="CL66" s="6">
        <v>0.17100000000000001</v>
      </c>
      <c r="CM66" s="6">
        <v>0.17499999999999999</v>
      </c>
      <c r="CN66" s="117">
        <v>0.17</v>
      </c>
      <c r="CO66" s="6">
        <v>0.17599999999999999</v>
      </c>
      <c r="CP66" s="6" t="s">
        <v>222</v>
      </c>
      <c r="CQ66" s="6" t="s">
        <v>222</v>
      </c>
      <c r="CR66" s="6" t="s">
        <v>222</v>
      </c>
      <c r="CS66" s="117" t="s">
        <v>222</v>
      </c>
      <c r="CT66" s="6" t="s">
        <v>222</v>
      </c>
      <c r="CU66" s="6" t="s">
        <v>222</v>
      </c>
    </row>
    <row r="67" spans="1:99" ht="15.75" thickBot="1">
      <c r="A67" s="5" t="s">
        <v>232</v>
      </c>
      <c r="B67" s="337"/>
      <c r="C67" s="5"/>
      <c r="D67" s="5"/>
      <c r="E67" s="5"/>
      <c r="F67" s="5"/>
      <c r="G67" s="221"/>
      <c r="H67" s="5"/>
      <c r="I67" s="5"/>
      <c r="J67" s="5"/>
      <c r="K67" s="5"/>
      <c r="L67" s="221"/>
      <c r="M67" s="5"/>
      <c r="N67" s="5"/>
      <c r="O67" s="5"/>
      <c r="P67" s="5"/>
      <c r="Q67" s="221"/>
      <c r="R67" s="5"/>
      <c r="S67" s="5"/>
      <c r="T67" s="5"/>
      <c r="U67" s="5"/>
      <c r="V67" s="221"/>
      <c r="W67" s="5"/>
      <c r="X67" s="5"/>
      <c r="Y67" s="5"/>
      <c r="Z67" s="5"/>
      <c r="AA67" s="221"/>
      <c r="AB67" s="5"/>
      <c r="AC67" s="5"/>
      <c r="AD67" s="5"/>
      <c r="AE67" s="5"/>
      <c r="AF67" s="221"/>
      <c r="AG67" s="5"/>
      <c r="AH67" s="5"/>
      <c r="AI67" s="5"/>
      <c r="AJ67" s="5"/>
      <c r="AK67" s="221"/>
      <c r="AL67" s="5"/>
      <c r="AM67" s="5"/>
      <c r="AN67" s="5"/>
      <c r="AO67" s="5"/>
      <c r="AP67" s="221"/>
      <c r="AQ67" s="5"/>
      <c r="AR67" s="5"/>
      <c r="AS67" s="5"/>
      <c r="AT67" s="5"/>
      <c r="AU67" s="221"/>
      <c r="AV67" s="5"/>
      <c r="AW67" s="5"/>
      <c r="AX67" s="5"/>
      <c r="AY67" s="5"/>
      <c r="AZ67" s="221"/>
      <c r="BA67" s="5"/>
      <c r="BB67" s="5"/>
      <c r="BC67" s="5"/>
      <c r="BD67" s="5"/>
      <c r="BE67" s="221"/>
      <c r="BF67" s="133">
        <f>SUBTOTAL(9,BF58:BF66)</f>
        <v>1</v>
      </c>
      <c r="BG67" s="133">
        <f>SUBTOTAL(9,BG58:BG66)</f>
        <v>1</v>
      </c>
      <c r="BH67" s="133">
        <f>SUBTOTAL(9,BH58:BH66)</f>
        <v>1</v>
      </c>
      <c r="BI67" s="133">
        <f>SUBTOTAL(9,BI58:BI66)</f>
        <v>1</v>
      </c>
      <c r="BJ67" s="134">
        <v>1</v>
      </c>
      <c r="BK67" s="133">
        <f>SUBTOTAL(9,BK58:BK66)</f>
        <v>0.99999999999999978</v>
      </c>
      <c r="BL67" s="133">
        <f>SUBTOTAL(9,BL58:BL66)</f>
        <v>0.99999999999999978</v>
      </c>
      <c r="BM67" s="133">
        <f>SUBTOTAL(9,BM58:BM66)</f>
        <v>0.99999999999999978</v>
      </c>
      <c r="BN67" s="133">
        <v>1</v>
      </c>
      <c r="BO67" s="134">
        <v>1</v>
      </c>
      <c r="BP67" s="133">
        <v>0.99999999999999978</v>
      </c>
      <c r="BQ67" s="133">
        <v>0.99999999999999978</v>
      </c>
      <c r="BR67" s="133">
        <v>0.99999999999999989</v>
      </c>
      <c r="BS67" s="133">
        <v>0.99999999999999978</v>
      </c>
      <c r="BT67" s="134">
        <v>0.99999999999999978</v>
      </c>
      <c r="BU67" s="133">
        <f t="shared" ref="BU67:CC67" si="14">SUBTOTAL(9,BU58:BU66)</f>
        <v>0.99999999999999989</v>
      </c>
      <c r="BV67" s="133">
        <f t="shared" si="14"/>
        <v>0.99999999999999978</v>
      </c>
      <c r="BW67" s="133">
        <f t="shared" si="14"/>
        <v>0.99999999999999989</v>
      </c>
      <c r="BX67" s="133">
        <f t="shared" si="14"/>
        <v>1</v>
      </c>
      <c r="BY67" s="134">
        <f t="shared" si="14"/>
        <v>0.99999999999999978</v>
      </c>
      <c r="BZ67" s="133">
        <f t="shared" si="14"/>
        <v>1</v>
      </c>
      <c r="CA67" s="133">
        <f t="shared" si="14"/>
        <v>1.0009999999999999</v>
      </c>
      <c r="CB67" s="133">
        <f t="shared" si="14"/>
        <v>1</v>
      </c>
      <c r="CC67" s="133">
        <f t="shared" si="14"/>
        <v>1</v>
      </c>
      <c r="CD67" s="134">
        <f>SUBTOTAL(9,CD58:CD66)</f>
        <v>1</v>
      </c>
      <c r="CE67" s="133">
        <f>SUBTOTAL(9,CE58:CE66)</f>
        <v>0.99999999999999978</v>
      </c>
      <c r="CF67" s="133">
        <f>SUBTOTAL(9,CF58:CF66)</f>
        <v>0.99999999999999978</v>
      </c>
      <c r="CG67" s="133">
        <f>SUBTOTAL(9,CG58:CG66)</f>
        <v>1</v>
      </c>
      <c r="CH67" s="133">
        <f t="shared" ref="CH67" si="15">SUBTOTAL(9,CH58:CH66)</f>
        <v>0.99999999999999978</v>
      </c>
      <c r="CI67" s="134">
        <f>SUBTOTAL(9,CI58:CI66)</f>
        <v>1</v>
      </c>
      <c r="CJ67" s="133">
        <f t="shared" ref="CJ67:CM67" si="16">SUBTOTAL(9,CJ58:CJ66)</f>
        <v>1</v>
      </c>
      <c r="CK67" s="133">
        <f t="shared" si="16"/>
        <v>0.99999999999999989</v>
      </c>
      <c r="CL67" s="133">
        <f t="shared" si="16"/>
        <v>1</v>
      </c>
      <c r="CM67" s="133">
        <f t="shared" si="16"/>
        <v>0.99999999999999978</v>
      </c>
      <c r="CN67" s="134">
        <f t="shared" ref="CN67:CO67" si="17">SUBTOTAL(9,CN58:CN66)</f>
        <v>0.99999999999999989</v>
      </c>
      <c r="CO67" s="133">
        <f t="shared" si="17"/>
        <v>0.99999999999999978</v>
      </c>
      <c r="CP67" s="133" t="s">
        <v>222</v>
      </c>
      <c r="CQ67" s="133" t="s">
        <v>222</v>
      </c>
      <c r="CR67" s="133" t="s">
        <v>222</v>
      </c>
      <c r="CS67" s="134" t="s">
        <v>222</v>
      </c>
      <c r="CT67" s="133" t="s">
        <v>222</v>
      </c>
      <c r="CU67" s="133" t="s">
        <v>222</v>
      </c>
    </row>
    <row r="68" spans="1:99" ht="15.75" thickTop="1">
      <c r="A68" s="310" t="s">
        <v>260</v>
      </c>
      <c r="B68" s="311"/>
      <c r="C68" s="310"/>
      <c r="D68" s="310"/>
      <c r="E68" s="310"/>
      <c r="F68" s="310"/>
      <c r="G68" s="311"/>
      <c r="H68" s="310"/>
      <c r="I68" s="310"/>
      <c r="J68" s="310"/>
      <c r="K68" s="310"/>
      <c r="L68" s="311"/>
      <c r="M68" s="310"/>
      <c r="N68" s="310"/>
      <c r="O68" s="310"/>
      <c r="P68" s="310"/>
      <c r="Q68" s="311"/>
      <c r="R68" s="312"/>
      <c r="S68" s="310"/>
      <c r="T68" s="310"/>
      <c r="U68" s="310"/>
      <c r="V68" s="311"/>
      <c r="W68" s="310"/>
      <c r="X68" s="310"/>
      <c r="Y68" s="350"/>
      <c r="Z68" s="310"/>
      <c r="AA68" s="311"/>
      <c r="AB68" s="310"/>
      <c r="AC68" s="310"/>
      <c r="AD68" s="310"/>
      <c r="AE68" s="310"/>
      <c r="AF68" s="311"/>
      <c r="AG68" s="310"/>
      <c r="AH68" s="310"/>
      <c r="AI68" s="310"/>
      <c r="AJ68" s="310"/>
      <c r="AK68" s="311"/>
      <c r="AL68" s="310"/>
      <c r="AM68" s="310"/>
      <c r="AN68" s="310"/>
      <c r="AO68" s="310"/>
      <c r="AP68" s="311"/>
      <c r="AQ68" s="310"/>
      <c r="AR68" s="310"/>
      <c r="AS68" s="310"/>
      <c r="AT68" s="310"/>
      <c r="AU68" s="311"/>
      <c r="AV68" s="310"/>
      <c r="AW68" s="310"/>
      <c r="AX68" s="310"/>
      <c r="AY68" s="310"/>
      <c r="AZ68" s="311">
        <v>9.706224925585609E-2</v>
      </c>
      <c r="BA68" s="310">
        <v>0.125</v>
      </c>
      <c r="BB68" s="310">
        <v>0.13300000000000001</v>
      </c>
      <c r="BC68" s="310">
        <v>0.13700000000000001</v>
      </c>
      <c r="BD68" s="310">
        <v>0.155</v>
      </c>
      <c r="BE68" s="311">
        <v>0.13800000000000001</v>
      </c>
      <c r="BF68" s="310">
        <v>0.159</v>
      </c>
      <c r="BG68" s="310">
        <v>0.161</v>
      </c>
      <c r="BH68" s="310">
        <v>0.16800000000000001</v>
      </c>
      <c r="BI68" s="310">
        <v>0.17899999999999999</v>
      </c>
      <c r="BJ68" s="311">
        <v>0.16700000000000001</v>
      </c>
      <c r="BK68" s="310">
        <v>0.189</v>
      </c>
      <c r="BL68" s="310">
        <v>0.19700000000000001</v>
      </c>
      <c r="BM68" s="310">
        <v>0.221</v>
      </c>
      <c r="BN68" s="310">
        <v>0.23799999999999999</v>
      </c>
      <c r="BO68" s="311">
        <v>0.21199999999999999</v>
      </c>
      <c r="BP68" s="6">
        <v>0.25</v>
      </c>
      <c r="BQ68" s="6">
        <v>0.28100000000000003</v>
      </c>
      <c r="BR68" s="6">
        <v>0.30099999999999999</v>
      </c>
      <c r="BS68" s="6">
        <v>0.31</v>
      </c>
      <c r="BT68" s="311">
        <v>0.28599999999999998</v>
      </c>
      <c r="BU68" s="6">
        <v>0.32200000000000001</v>
      </c>
      <c r="BV68" s="6">
        <v>0.33200000000000002</v>
      </c>
      <c r="BW68" s="6" t="s">
        <v>222</v>
      </c>
      <c r="BX68" s="6" t="s">
        <v>222</v>
      </c>
      <c r="BY68" s="311" t="s">
        <v>222</v>
      </c>
      <c r="BZ68" s="6" t="s">
        <v>222</v>
      </c>
      <c r="CA68" s="6" t="s">
        <v>222</v>
      </c>
      <c r="CB68" s="6" t="s">
        <v>222</v>
      </c>
      <c r="CC68" s="6" t="s">
        <v>222</v>
      </c>
      <c r="CD68" s="311" t="s">
        <v>222</v>
      </c>
      <c r="CE68" s="6" t="s">
        <v>222</v>
      </c>
      <c r="CF68" s="6" t="s">
        <v>222</v>
      </c>
      <c r="CG68" s="6" t="s">
        <v>222</v>
      </c>
      <c r="CH68" s="6" t="s">
        <v>222</v>
      </c>
      <c r="CI68" s="311" t="s">
        <v>222</v>
      </c>
      <c r="CJ68" s="6" t="s">
        <v>222</v>
      </c>
      <c r="CK68" s="6" t="s">
        <v>222</v>
      </c>
      <c r="CL68" s="6" t="s">
        <v>222</v>
      </c>
      <c r="CM68" s="6" t="s">
        <v>222</v>
      </c>
      <c r="CN68" s="311" t="s">
        <v>222</v>
      </c>
      <c r="CO68" s="6" t="s">
        <v>222</v>
      </c>
      <c r="CP68" s="6" t="s">
        <v>222</v>
      </c>
      <c r="CQ68" s="6" t="s">
        <v>222</v>
      </c>
      <c r="CR68" s="6" t="s">
        <v>222</v>
      </c>
      <c r="CS68" s="311" t="s">
        <v>222</v>
      </c>
      <c r="CT68" s="6" t="s">
        <v>222</v>
      </c>
      <c r="CU68" s="6" t="s">
        <v>222</v>
      </c>
    </row>
    <row r="69" spans="1:99">
      <c r="A69" s="18" t="s">
        <v>97</v>
      </c>
      <c r="B69" s="116"/>
      <c r="C69" s="14"/>
      <c r="D69" s="14"/>
      <c r="E69" s="14"/>
      <c r="F69" s="14"/>
      <c r="G69" s="116"/>
      <c r="H69" s="14"/>
      <c r="I69" s="14"/>
      <c r="J69" s="14"/>
      <c r="K69" s="14"/>
      <c r="L69" s="116"/>
      <c r="M69" s="6"/>
      <c r="N69" s="6"/>
      <c r="O69" s="6"/>
      <c r="P69" s="6"/>
      <c r="Q69" s="117"/>
      <c r="R69" s="6"/>
      <c r="S69" s="6"/>
      <c r="T69" s="6"/>
      <c r="U69" s="6"/>
      <c r="V69" s="117"/>
      <c r="W69" s="9"/>
      <c r="X69" s="9"/>
      <c r="Y69" s="186"/>
      <c r="Z69" s="9"/>
      <c r="AA69" s="185"/>
      <c r="AB69" s="6"/>
      <c r="AC69" s="6"/>
      <c r="AD69" s="6"/>
      <c r="AE69" s="6"/>
      <c r="AF69" s="117"/>
      <c r="AG69" s="6"/>
      <c r="AH69" s="6"/>
      <c r="AI69" s="6"/>
      <c r="AJ69" s="6"/>
      <c r="AK69" s="117"/>
      <c r="AL69" s="6"/>
      <c r="AM69" s="6"/>
      <c r="AN69" s="6"/>
      <c r="AO69" s="6"/>
      <c r="AP69" s="117"/>
      <c r="AQ69" s="6"/>
      <c r="AR69" s="6"/>
      <c r="AS69" s="6"/>
      <c r="AT69" s="6"/>
      <c r="AU69" s="117"/>
      <c r="AV69" s="6"/>
      <c r="AW69" s="6"/>
      <c r="AX69" s="6"/>
      <c r="AY69" s="6"/>
      <c r="AZ69" s="117"/>
      <c r="BA69" s="6"/>
      <c r="BB69" s="6"/>
      <c r="BC69" s="6"/>
      <c r="BD69" s="6"/>
      <c r="BE69" s="117"/>
      <c r="BJ69" s="117"/>
      <c r="BO69" s="117"/>
      <c r="BT69" s="117"/>
      <c r="BY69" s="117"/>
      <c r="CD69" s="117"/>
      <c r="CI69" s="117"/>
      <c r="CN69" s="117"/>
      <c r="CS69" s="117"/>
    </row>
    <row r="70" spans="1:99" hidden="1" outlineLevel="1">
      <c r="A70" s="5" t="s">
        <v>261</v>
      </c>
      <c r="B70" s="185"/>
      <c r="C70" s="6"/>
      <c r="D70" s="6"/>
      <c r="E70" s="6"/>
      <c r="F70" s="6"/>
      <c r="G70" s="117"/>
      <c r="H70" s="6"/>
      <c r="I70" s="6"/>
      <c r="J70" s="6"/>
      <c r="K70" s="6"/>
      <c r="L70" s="117"/>
      <c r="M70" s="6"/>
      <c r="N70" s="6"/>
      <c r="O70" s="6"/>
      <c r="P70" s="6"/>
      <c r="Q70" s="117"/>
      <c r="R70" s="6"/>
      <c r="S70" s="6"/>
      <c r="T70" s="6"/>
      <c r="U70" s="6"/>
      <c r="V70" s="117"/>
      <c r="W70" s="6"/>
      <c r="X70" s="6"/>
      <c r="Y70" s="6"/>
      <c r="Z70" s="6"/>
      <c r="AA70" s="117"/>
      <c r="AB70" s="6"/>
      <c r="AC70" s="6"/>
      <c r="AD70" s="6"/>
      <c r="AE70" s="6"/>
      <c r="AF70" s="117"/>
      <c r="AG70" s="6"/>
      <c r="AH70" s="6"/>
      <c r="AI70" s="6"/>
      <c r="AJ70" s="6"/>
      <c r="AK70" s="117"/>
      <c r="AL70" s="6"/>
      <c r="AM70" s="6"/>
      <c r="AN70" s="6"/>
      <c r="AO70" s="6"/>
      <c r="AP70" s="117"/>
      <c r="AQ70" s="6"/>
      <c r="AR70" s="6"/>
      <c r="AS70" s="6"/>
      <c r="AT70" s="6"/>
      <c r="AU70" s="117"/>
      <c r="AV70" s="6"/>
      <c r="AW70" s="6"/>
      <c r="AX70" s="6"/>
      <c r="AY70" s="6"/>
      <c r="AZ70" s="117"/>
      <c r="BA70" s="6"/>
      <c r="BB70" s="6"/>
      <c r="BC70" s="6"/>
      <c r="BD70" s="6"/>
      <c r="BE70" s="117"/>
      <c r="BF70" s="6"/>
      <c r="BG70" s="6"/>
      <c r="BH70" s="6"/>
      <c r="BI70" s="6"/>
      <c r="BJ70" s="117"/>
      <c r="BK70" s="6"/>
      <c r="BL70" s="6"/>
      <c r="BM70" s="6"/>
      <c r="BN70" s="6"/>
      <c r="BO70" s="117"/>
      <c r="BP70" s="6"/>
      <c r="BQ70" s="6"/>
      <c r="BR70" s="6"/>
      <c r="BS70" s="6"/>
      <c r="BT70" s="117"/>
      <c r="BU70" s="6"/>
      <c r="BV70" s="6"/>
      <c r="BW70" s="6"/>
      <c r="BX70" s="6"/>
      <c r="BY70" s="117"/>
      <c r="BZ70" s="6"/>
      <c r="CA70" s="6"/>
      <c r="CB70" s="6"/>
      <c r="CC70" s="6"/>
      <c r="CD70" s="117"/>
      <c r="CE70" s="6"/>
      <c r="CF70" s="6"/>
      <c r="CG70" s="6"/>
      <c r="CH70" s="6"/>
      <c r="CI70" s="117"/>
      <c r="CJ70" s="6"/>
      <c r="CK70" s="6"/>
      <c r="CL70" s="6"/>
      <c r="CM70" s="6"/>
      <c r="CN70" s="117"/>
      <c r="CO70" s="6"/>
      <c r="CP70" s="6"/>
      <c r="CQ70" s="6"/>
      <c r="CR70" s="6"/>
      <c r="CS70" s="117"/>
      <c r="CT70" s="6"/>
      <c r="CU70" s="6"/>
    </row>
    <row r="71" spans="1:99" hidden="1" outlineLevel="1">
      <c r="A71" s="8" t="s">
        <v>262</v>
      </c>
      <c r="B71" s="185">
        <v>0.48</v>
      </c>
      <c r="C71" s="6">
        <v>0.49299999999999999</v>
      </c>
      <c r="D71" s="6">
        <v>0.48399999999999999</v>
      </c>
      <c r="E71" s="6">
        <v>0.49399999999999999</v>
      </c>
      <c r="F71" s="6">
        <v>0.51700000000000002</v>
      </c>
      <c r="G71" s="117">
        <v>0.502</v>
      </c>
      <c r="H71" s="6">
        <v>0.56399999999999995</v>
      </c>
      <c r="I71" s="6">
        <v>0.59099999999999997</v>
      </c>
      <c r="J71" s="6">
        <v>0.59</v>
      </c>
      <c r="K71" s="6">
        <v>0.59799999999999998</v>
      </c>
      <c r="L71" s="117">
        <v>0.58699999999999997</v>
      </c>
      <c r="M71" s="6">
        <v>0.57299999999999995</v>
      </c>
      <c r="N71" s="6">
        <v>0.56299999999999994</v>
      </c>
      <c r="O71" s="6">
        <v>0.54600000000000004</v>
      </c>
      <c r="P71" s="6">
        <v>0.55800000000000005</v>
      </c>
      <c r="Q71" s="117">
        <v>0.55900000000000005</v>
      </c>
      <c r="R71" s="6">
        <v>0.57199999999999995</v>
      </c>
      <c r="S71" s="6">
        <v>0.56599999999999995</v>
      </c>
      <c r="T71" s="6">
        <v>0.54500000000000004</v>
      </c>
      <c r="U71" s="6">
        <v>0.52900000000000003</v>
      </c>
      <c r="V71" s="117">
        <v>0.55200000000000005</v>
      </c>
      <c r="W71" s="6">
        <v>0.52600000000000002</v>
      </c>
      <c r="X71" s="6">
        <v>0.52800000000000002</v>
      </c>
      <c r="Y71" s="6">
        <v>0.52</v>
      </c>
      <c r="Z71" s="6">
        <v>0.51300000000000001</v>
      </c>
      <c r="AA71" s="117">
        <v>0.52200000000000002</v>
      </c>
      <c r="AB71" s="6">
        <v>0.50900000000000001</v>
      </c>
      <c r="AC71" s="6">
        <v>0.51</v>
      </c>
      <c r="AD71" s="6">
        <v>0.503</v>
      </c>
      <c r="AE71" s="6">
        <v>0.505</v>
      </c>
      <c r="AF71" s="117">
        <v>0.50649999999999995</v>
      </c>
      <c r="AG71" s="6">
        <v>0.503</v>
      </c>
      <c r="AH71" s="6">
        <v>0.53200000000000003</v>
      </c>
      <c r="AI71" s="6">
        <v>0.53600000000000003</v>
      </c>
      <c r="AJ71" s="6">
        <v>0.53</v>
      </c>
      <c r="AK71" s="117">
        <v>0.5262</v>
      </c>
      <c r="AL71" s="6">
        <v>0.53200000000000003</v>
      </c>
      <c r="AM71" s="6">
        <v>0.53200000000000003</v>
      </c>
      <c r="AN71" s="6">
        <v>0.52700000000000002</v>
      </c>
      <c r="AO71" s="6">
        <v>0.52300000000000002</v>
      </c>
      <c r="AP71" s="117">
        <v>0.52800000000000002</v>
      </c>
      <c r="AQ71" s="6" t="s">
        <v>222</v>
      </c>
      <c r="AR71" s="6" t="s">
        <v>222</v>
      </c>
      <c r="AS71" s="6" t="s">
        <v>222</v>
      </c>
      <c r="AT71" s="6" t="s">
        <v>222</v>
      </c>
      <c r="AU71" s="117" t="s">
        <v>222</v>
      </c>
      <c r="AV71" s="6" t="s">
        <v>222</v>
      </c>
      <c r="AW71" s="6" t="s">
        <v>222</v>
      </c>
      <c r="AX71" s="6" t="s">
        <v>222</v>
      </c>
      <c r="AY71" s="6" t="s">
        <v>222</v>
      </c>
      <c r="AZ71" s="117" t="s">
        <v>222</v>
      </c>
      <c r="BA71" s="6" t="s">
        <v>222</v>
      </c>
      <c r="BB71" s="6" t="s">
        <v>222</v>
      </c>
      <c r="BC71" s="6" t="s">
        <v>222</v>
      </c>
      <c r="BD71" s="6" t="s">
        <v>222</v>
      </c>
      <c r="BE71" s="117" t="s">
        <v>222</v>
      </c>
      <c r="BF71" s="6" t="s">
        <v>222</v>
      </c>
      <c r="BG71" s="6" t="s">
        <v>222</v>
      </c>
      <c r="BH71" s="6" t="s">
        <v>222</v>
      </c>
      <c r="BI71" s="6" t="s">
        <v>222</v>
      </c>
      <c r="BJ71" s="117" t="s">
        <v>222</v>
      </c>
      <c r="BK71" s="6" t="s">
        <v>222</v>
      </c>
      <c r="BL71" s="6" t="s">
        <v>222</v>
      </c>
      <c r="BM71" s="6" t="s">
        <v>222</v>
      </c>
      <c r="BN71" s="6" t="s">
        <v>222</v>
      </c>
      <c r="BO71" s="117" t="s">
        <v>222</v>
      </c>
      <c r="BP71" s="6" t="s">
        <v>222</v>
      </c>
      <c r="BQ71" s="6" t="s">
        <v>222</v>
      </c>
      <c r="BR71" s="6" t="s">
        <v>222</v>
      </c>
      <c r="BS71" s="6" t="s">
        <v>222</v>
      </c>
      <c r="BT71" s="117" t="s">
        <v>222</v>
      </c>
      <c r="BU71" s="6" t="s">
        <v>222</v>
      </c>
      <c r="BV71" s="6" t="s">
        <v>222</v>
      </c>
      <c r="BW71" s="6" t="s">
        <v>222</v>
      </c>
      <c r="BX71" s="6" t="s">
        <v>222</v>
      </c>
      <c r="BY71" s="117" t="s">
        <v>222</v>
      </c>
      <c r="BZ71" s="6" t="s">
        <v>222</v>
      </c>
      <c r="CA71" s="6" t="s">
        <v>222</v>
      </c>
      <c r="CB71" s="6" t="s">
        <v>222</v>
      </c>
      <c r="CC71" s="6" t="s">
        <v>222</v>
      </c>
      <c r="CD71" s="117" t="s">
        <v>222</v>
      </c>
      <c r="CE71" s="6" t="s">
        <v>222</v>
      </c>
      <c r="CF71" s="6" t="s">
        <v>222</v>
      </c>
      <c r="CG71" s="6" t="s">
        <v>222</v>
      </c>
      <c r="CH71" s="6" t="s">
        <v>222</v>
      </c>
      <c r="CI71" s="117" t="s">
        <v>222</v>
      </c>
      <c r="CJ71" s="6" t="s">
        <v>222</v>
      </c>
      <c r="CK71" s="6" t="s">
        <v>222</v>
      </c>
      <c r="CL71" s="6" t="s">
        <v>222</v>
      </c>
      <c r="CM71" s="6" t="s">
        <v>222</v>
      </c>
      <c r="CN71" s="117" t="s">
        <v>222</v>
      </c>
      <c r="CO71" s="6" t="s">
        <v>222</v>
      </c>
      <c r="CP71" s="6" t="s">
        <v>222</v>
      </c>
      <c r="CQ71" s="6" t="s">
        <v>222</v>
      </c>
      <c r="CR71" s="6" t="s">
        <v>222</v>
      </c>
      <c r="CS71" s="117" t="s">
        <v>222</v>
      </c>
      <c r="CT71" s="6" t="s">
        <v>222</v>
      </c>
      <c r="CU71" s="6" t="s">
        <v>222</v>
      </c>
    </row>
    <row r="72" spans="1:99" hidden="1" outlineLevel="1">
      <c r="A72" s="8" t="s">
        <v>263</v>
      </c>
      <c r="B72" s="185">
        <v>0.52</v>
      </c>
      <c r="C72" s="6">
        <v>0.50700000000000001</v>
      </c>
      <c r="D72" s="6">
        <v>0.51600000000000001</v>
      </c>
      <c r="E72" s="6">
        <v>0.50600000000000001</v>
      </c>
      <c r="F72" s="6">
        <v>0.48299999999999998</v>
      </c>
      <c r="G72" s="117">
        <v>0.498</v>
      </c>
      <c r="H72" s="6">
        <v>0.436</v>
      </c>
      <c r="I72" s="6">
        <v>0.40899999999999997</v>
      </c>
      <c r="J72" s="6">
        <v>0.41</v>
      </c>
      <c r="K72" s="6">
        <v>0.40200000000000002</v>
      </c>
      <c r="L72" s="117">
        <v>0.41299999999999998</v>
      </c>
      <c r="M72" s="6">
        <v>0.42699999999999999</v>
      </c>
      <c r="N72" s="6">
        <v>0.437</v>
      </c>
      <c r="O72" s="6">
        <v>0.45400000000000001</v>
      </c>
      <c r="P72" s="6">
        <v>0.442</v>
      </c>
      <c r="Q72" s="117">
        <v>0.441</v>
      </c>
      <c r="R72" s="6">
        <v>0.42799999999999999</v>
      </c>
      <c r="S72" s="6">
        <v>0.434</v>
      </c>
      <c r="T72" s="6">
        <v>0.45500000000000002</v>
      </c>
      <c r="U72" s="6">
        <v>0.47099999999999997</v>
      </c>
      <c r="V72" s="117">
        <v>0.44800000000000001</v>
      </c>
      <c r="W72" s="6">
        <v>0.47399999999999998</v>
      </c>
      <c r="X72" s="6">
        <v>0.47199999999999998</v>
      </c>
      <c r="Y72" s="6">
        <v>0.48</v>
      </c>
      <c r="Z72" s="6">
        <v>0.48699999999999999</v>
      </c>
      <c r="AA72" s="117">
        <v>0.47799999999999998</v>
      </c>
      <c r="AB72" s="6">
        <v>0.49099999999999999</v>
      </c>
      <c r="AC72" s="6">
        <v>0.49</v>
      </c>
      <c r="AD72" s="6">
        <v>0.497</v>
      </c>
      <c r="AE72" s="6">
        <v>0.495</v>
      </c>
      <c r="AF72" s="117">
        <v>0.49349999999999999</v>
      </c>
      <c r="AG72" s="6">
        <v>0.497</v>
      </c>
      <c r="AH72" s="6">
        <v>0.46800000000000003</v>
      </c>
      <c r="AI72" s="6">
        <v>0.46400000000000002</v>
      </c>
      <c r="AJ72" s="6">
        <v>0.47</v>
      </c>
      <c r="AK72" s="117">
        <v>0.4738</v>
      </c>
      <c r="AL72" s="6">
        <v>0.46800000000000003</v>
      </c>
      <c r="AM72" s="6">
        <v>0.46800000000000003</v>
      </c>
      <c r="AN72" s="6">
        <v>0.47299999999999998</v>
      </c>
      <c r="AO72" s="6">
        <v>0.47699999999999998</v>
      </c>
      <c r="AP72" s="117">
        <v>0.47199999999999998</v>
      </c>
      <c r="AQ72" s="6" t="s">
        <v>222</v>
      </c>
      <c r="AR72" s="6" t="s">
        <v>222</v>
      </c>
      <c r="AS72" s="6" t="s">
        <v>222</v>
      </c>
      <c r="AT72" s="6" t="s">
        <v>222</v>
      </c>
      <c r="AU72" s="117" t="s">
        <v>222</v>
      </c>
      <c r="AV72" s="6" t="s">
        <v>222</v>
      </c>
      <c r="AW72" s="6" t="s">
        <v>222</v>
      </c>
      <c r="AX72" s="6" t="s">
        <v>222</v>
      </c>
      <c r="AY72" s="6" t="s">
        <v>222</v>
      </c>
      <c r="AZ72" s="117" t="s">
        <v>222</v>
      </c>
      <c r="BA72" s="6" t="s">
        <v>222</v>
      </c>
      <c r="BB72" s="6" t="s">
        <v>222</v>
      </c>
      <c r="BC72" s="6" t="s">
        <v>222</v>
      </c>
      <c r="BD72" s="6" t="s">
        <v>222</v>
      </c>
      <c r="BE72" s="117" t="s">
        <v>222</v>
      </c>
      <c r="BF72" s="6" t="s">
        <v>222</v>
      </c>
      <c r="BG72" s="6" t="s">
        <v>222</v>
      </c>
      <c r="BH72" s="6" t="s">
        <v>222</v>
      </c>
      <c r="BI72" s="6" t="s">
        <v>222</v>
      </c>
      <c r="BJ72" s="117" t="s">
        <v>222</v>
      </c>
      <c r="BK72" s="6" t="s">
        <v>222</v>
      </c>
      <c r="BL72" s="6" t="s">
        <v>222</v>
      </c>
      <c r="BM72" s="6" t="s">
        <v>222</v>
      </c>
      <c r="BN72" s="6" t="s">
        <v>222</v>
      </c>
      <c r="BO72" s="117" t="s">
        <v>222</v>
      </c>
      <c r="BP72" s="6" t="s">
        <v>222</v>
      </c>
      <c r="BQ72" s="6" t="s">
        <v>222</v>
      </c>
      <c r="BR72" s="6" t="s">
        <v>222</v>
      </c>
      <c r="BS72" s="6" t="s">
        <v>222</v>
      </c>
      <c r="BT72" s="117" t="s">
        <v>222</v>
      </c>
      <c r="BU72" s="6" t="s">
        <v>222</v>
      </c>
      <c r="BV72" s="6" t="s">
        <v>222</v>
      </c>
      <c r="BW72" s="6" t="s">
        <v>222</v>
      </c>
      <c r="BX72" s="6" t="s">
        <v>222</v>
      </c>
      <c r="BY72" s="117" t="s">
        <v>222</v>
      </c>
      <c r="BZ72" s="6" t="s">
        <v>222</v>
      </c>
      <c r="CA72" s="6" t="s">
        <v>222</v>
      </c>
      <c r="CB72" s="6" t="s">
        <v>222</v>
      </c>
      <c r="CC72" s="6" t="s">
        <v>222</v>
      </c>
      <c r="CD72" s="117" t="s">
        <v>222</v>
      </c>
      <c r="CE72" s="6" t="s">
        <v>222</v>
      </c>
      <c r="CF72" s="6" t="s">
        <v>222</v>
      </c>
      <c r="CG72" s="6" t="s">
        <v>222</v>
      </c>
      <c r="CH72" s="6" t="s">
        <v>222</v>
      </c>
      <c r="CI72" s="117" t="s">
        <v>222</v>
      </c>
      <c r="CJ72" s="6" t="s">
        <v>222</v>
      </c>
      <c r="CK72" s="6" t="s">
        <v>222</v>
      </c>
      <c r="CL72" s="6" t="s">
        <v>222</v>
      </c>
      <c r="CM72" s="6" t="s">
        <v>222</v>
      </c>
      <c r="CN72" s="117" t="s">
        <v>222</v>
      </c>
      <c r="CO72" s="6" t="s">
        <v>222</v>
      </c>
      <c r="CP72" s="6" t="s">
        <v>222</v>
      </c>
      <c r="CQ72" s="6" t="s">
        <v>222</v>
      </c>
      <c r="CR72" s="6" t="s">
        <v>222</v>
      </c>
      <c r="CS72" s="117" t="s">
        <v>222</v>
      </c>
      <c r="CT72" s="6" t="s">
        <v>222</v>
      </c>
      <c r="CU72" s="6" t="s">
        <v>222</v>
      </c>
    </row>
    <row r="73" spans="1:99" ht="15.75" hidden="1" outlineLevel="1" thickBot="1">
      <c r="A73" s="5" t="s">
        <v>232</v>
      </c>
      <c r="B73" s="187">
        <v>1</v>
      </c>
      <c r="C73" s="133">
        <v>1</v>
      </c>
      <c r="D73" s="133">
        <v>1</v>
      </c>
      <c r="E73" s="133">
        <v>1</v>
      </c>
      <c r="F73" s="133">
        <v>1</v>
      </c>
      <c r="G73" s="134">
        <v>1</v>
      </c>
      <c r="H73" s="133">
        <v>1</v>
      </c>
      <c r="I73" s="133">
        <v>1</v>
      </c>
      <c r="J73" s="133">
        <v>1</v>
      </c>
      <c r="K73" s="133">
        <v>1</v>
      </c>
      <c r="L73" s="134">
        <v>1</v>
      </c>
      <c r="M73" s="133">
        <v>1</v>
      </c>
      <c r="N73" s="133">
        <v>1</v>
      </c>
      <c r="O73" s="133">
        <v>1</v>
      </c>
      <c r="P73" s="133">
        <v>1</v>
      </c>
      <c r="Q73" s="134">
        <v>1</v>
      </c>
      <c r="R73" s="133">
        <v>1</v>
      </c>
      <c r="S73" s="133">
        <v>1</v>
      </c>
      <c r="T73" s="133">
        <v>1</v>
      </c>
      <c r="U73" s="133">
        <v>1</v>
      </c>
      <c r="V73" s="134">
        <v>1</v>
      </c>
      <c r="W73" s="133">
        <v>1</v>
      </c>
      <c r="X73" s="133">
        <v>1</v>
      </c>
      <c r="Y73" s="133">
        <v>1</v>
      </c>
      <c r="Z73" s="133">
        <v>1</v>
      </c>
      <c r="AA73" s="134">
        <v>1</v>
      </c>
      <c r="AB73" s="133">
        <v>1</v>
      </c>
      <c r="AC73" s="133">
        <v>1</v>
      </c>
      <c r="AD73" s="133">
        <v>1</v>
      </c>
      <c r="AE73" s="133">
        <v>1</v>
      </c>
      <c r="AF73" s="134">
        <v>1</v>
      </c>
      <c r="AG73" s="133">
        <v>1</v>
      </c>
      <c r="AH73" s="133">
        <v>1</v>
      </c>
      <c r="AI73" s="133">
        <v>1</v>
      </c>
      <c r="AJ73" s="133">
        <v>1</v>
      </c>
      <c r="AK73" s="134">
        <v>1</v>
      </c>
      <c r="AL73" s="133">
        <v>1</v>
      </c>
      <c r="AM73" s="133">
        <v>1</v>
      </c>
      <c r="AN73" s="133">
        <v>1</v>
      </c>
      <c r="AO73" s="133">
        <v>1</v>
      </c>
      <c r="AP73" s="134">
        <v>1</v>
      </c>
      <c r="AQ73" s="5"/>
      <c r="AR73" s="5"/>
      <c r="AS73" s="5"/>
      <c r="AT73" s="5"/>
      <c r="AU73" s="221"/>
      <c r="AV73" s="5"/>
      <c r="AW73" s="5"/>
      <c r="AX73" s="5"/>
      <c r="AY73" s="5"/>
      <c r="AZ73" s="221"/>
      <c r="BA73" s="5"/>
      <c r="BB73" s="5"/>
      <c r="BC73" s="5"/>
      <c r="BD73" s="5"/>
      <c r="BE73" s="221"/>
      <c r="BF73" s="5"/>
      <c r="BG73" s="5"/>
      <c r="BH73" s="5"/>
      <c r="BI73" s="5"/>
      <c r="BJ73" s="221"/>
      <c r="BK73" s="5"/>
      <c r="BL73" s="5"/>
      <c r="BM73" s="5"/>
      <c r="BN73" s="5"/>
      <c r="BO73" s="221"/>
      <c r="BP73" s="5"/>
      <c r="BQ73" s="5"/>
      <c r="BR73" s="5"/>
      <c r="BS73" s="5"/>
      <c r="BT73" s="221"/>
      <c r="BU73" s="5"/>
      <c r="BV73" s="5"/>
      <c r="BW73" s="5"/>
      <c r="BX73" s="5"/>
      <c r="BY73" s="221"/>
      <c r="BZ73" s="5"/>
      <c r="CA73" s="5"/>
      <c r="CB73" s="5"/>
      <c r="CC73" s="5"/>
      <c r="CD73" s="221"/>
      <c r="CE73" s="5"/>
      <c r="CF73" s="5"/>
      <c r="CG73" s="5"/>
      <c r="CH73" s="5"/>
      <c r="CI73" s="221"/>
      <c r="CJ73" s="5"/>
      <c r="CK73" s="5"/>
      <c r="CL73" s="5"/>
      <c r="CM73" s="5"/>
      <c r="CN73" s="221"/>
      <c r="CO73" s="5"/>
      <c r="CP73" s="5"/>
      <c r="CQ73" s="5"/>
      <c r="CR73" s="5"/>
      <c r="CS73" s="221"/>
      <c r="CT73" s="5"/>
      <c r="CU73" s="5"/>
    </row>
    <row r="74" spans="1:99" hidden="1" outlineLevel="1">
      <c r="B74" s="185"/>
      <c r="G74" s="119"/>
      <c r="L74" s="119"/>
      <c r="Q74" s="119"/>
      <c r="V74" s="119"/>
      <c r="AA74" s="119"/>
      <c r="AF74" s="119"/>
      <c r="AK74" s="119"/>
      <c r="AP74" s="119"/>
      <c r="AU74" s="119"/>
      <c r="AZ74" s="119"/>
      <c r="BE74" s="119"/>
      <c r="BJ74" s="119"/>
      <c r="BO74" s="119"/>
      <c r="BT74" s="119"/>
      <c r="BY74" s="119"/>
      <c r="CD74" s="119"/>
      <c r="CI74" s="119"/>
      <c r="CN74" s="119"/>
      <c r="CS74" s="119"/>
    </row>
    <row r="75" spans="1:99" hidden="1" outlineLevel="1">
      <c r="B75" s="185"/>
      <c r="G75" s="119"/>
      <c r="H75" s="6"/>
      <c r="L75" s="119"/>
      <c r="Q75" s="119"/>
      <c r="V75" s="119"/>
      <c r="AA75" s="119"/>
      <c r="AF75" s="119"/>
      <c r="AK75" s="119"/>
      <c r="AP75" s="119"/>
      <c r="AU75" s="185"/>
      <c r="AZ75" s="119"/>
      <c r="BE75" s="119"/>
      <c r="BJ75" s="119"/>
      <c r="BO75" s="119"/>
      <c r="BT75" s="119"/>
      <c r="BY75" s="119"/>
      <c r="CD75" s="119"/>
      <c r="CI75" s="119"/>
      <c r="CN75" s="119"/>
      <c r="CS75" s="119"/>
    </row>
    <row r="76" spans="1:99" hidden="1" outlineLevel="1">
      <c r="A76" s="5" t="s">
        <v>264</v>
      </c>
      <c r="B76" s="185"/>
      <c r="C76" s="6"/>
      <c r="D76" s="6"/>
      <c r="E76" s="6"/>
      <c r="F76" s="6"/>
      <c r="G76" s="117"/>
      <c r="H76" s="6"/>
      <c r="I76" s="6"/>
      <c r="J76" s="6"/>
      <c r="K76" s="6"/>
      <c r="L76" s="117"/>
      <c r="M76" s="6"/>
      <c r="N76" s="6"/>
      <c r="O76" s="6"/>
      <c r="P76" s="6"/>
      <c r="Q76" s="117"/>
      <c r="R76" s="6"/>
      <c r="S76" s="6"/>
      <c r="T76" s="6"/>
      <c r="U76" s="6"/>
      <c r="V76" s="117"/>
      <c r="W76" s="6"/>
      <c r="X76" s="6"/>
      <c r="Y76" s="6"/>
      <c r="Z76" s="6"/>
      <c r="AA76" s="117"/>
      <c r="AB76" s="6"/>
      <c r="AC76" s="6"/>
      <c r="AD76" s="6"/>
      <c r="AE76" s="6"/>
      <c r="AF76" s="117"/>
      <c r="AG76" s="6"/>
      <c r="AH76" s="6"/>
      <c r="AI76" s="6"/>
      <c r="AJ76" s="6"/>
      <c r="AK76" s="117"/>
      <c r="AL76" s="6"/>
      <c r="AM76" s="6"/>
      <c r="AN76" s="6"/>
      <c r="AO76" s="6"/>
      <c r="AP76" s="117"/>
      <c r="AQ76" s="6"/>
      <c r="AR76" s="6"/>
      <c r="AS76" s="6"/>
      <c r="AT76" s="6"/>
      <c r="AU76" s="185"/>
      <c r="AV76" s="6"/>
      <c r="AW76" s="6"/>
      <c r="AX76" s="6"/>
      <c r="AY76" s="6"/>
      <c r="AZ76" s="117"/>
      <c r="BA76" s="6"/>
      <c r="BB76" s="6"/>
      <c r="BC76" s="6"/>
      <c r="BD76" s="6"/>
      <c r="BE76" s="117"/>
      <c r="BF76" s="6"/>
      <c r="BG76" s="6"/>
      <c r="BH76" s="6"/>
      <c r="BI76" s="6"/>
      <c r="BJ76" s="117"/>
      <c r="BK76" s="6"/>
      <c r="BL76" s="6"/>
      <c r="BM76" s="6"/>
      <c r="BN76" s="6"/>
      <c r="BO76" s="117"/>
      <c r="BP76" s="6"/>
      <c r="BQ76" s="6"/>
      <c r="BR76" s="6"/>
      <c r="BS76" s="6"/>
      <c r="BT76" s="117"/>
      <c r="BU76" s="6"/>
      <c r="BV76" s="6"/>
      <c r="BW76" s="6"/>
      <c r="BX76" s="6"/>
      <c r="BY76" s="117"/>
      <c r="BZ76" s="6"/>
      <c r="CA76" s="6"/>
      <c r="CB76" s="6"/>
      <c r="CC76" s="6"/>
      <c r="CD76" s="117"/>
      <c r="CE76" s="6"/>
      <c r="CF76" s="6"/>
      <c r="CG76" s="6"/>
      <c r="CH76" s="6"/>
      <c r="CI76" s="117"/>
      <c r="CJ76" s="6"/>
      <c r="CK76" s="6"/>
      <c r="CL76" s="6"/>
      <c r="CM76" s="6"/>
      <c r="CN76" s="117"/>
      <c r="CO76" s="6"/>
      <c r="CP76" s="6"/>
      <c r="CQ76" s="6"/>
      <c r="CR76" s="6"/>
      <c r="CS76" s="117"/>
      <c r="CT76" s="6"/>
      <c r="CU76" s="6"/>
    </row>
    <row r="77" spans="1:99" hidden="1" outlineLevel="1">
      <c r="A77" s="8" t="s">
        <v>262</v>
      </c>
      <c r="B77" s="185"/>
      <c r="C77" s="6"/>
      <c r="D77" s="6"/>
      <c r="E77" s="6"/>
      <c r="F77" s="6"/>
      <c r="G77" s="117"/>
      <c r="H77" s="6"/>
      <c r="I77" s="6"/>
      <c r="J77" s="6"/>
      <c r="K77" s="6"/>
      <c r="L77" s="117"/>
      <c r="M77" s="6"/>
      <c r="N77" s="6"/>
      <c r="O77" s="6"/>
      <c r="P77" s="6"/>
      <c r="Q77" s="117"/>
      <c r="R77" s="6"/>
      <c r="S77" s="6"/>
      <c r="T77" s="6"/>
      <c r="U77" s="6"/>
      <c r="V77" s="117"/>
      <c r="W77" s="6"/>
      <c r="X77" s="6"/>
      <c r="Y77" s="6"/>
      <c r="Z77" s="6"/>
      <c r="AA77" s="117"/>
      <c r="AB77" s="6"/>
      <c r="AC77" s="6"/>
      <c r="AD77" s="6"/>
      <c r="AE77" s="6"/>
      <c r="AF77" s="117"/>
      <c r="AG77" s="6"/>
      <c r="AH77" s="6"/>
      <c r="AI77" s="6"/>
      <c r="AJ77" s="6"/>
      <c r="AK77" s="117"/>
      <c r="AL77" s="6"/>
      <c r="AM77" s="6"/>
      <c r="AN77" s="6"/>
      <c r="AO77" s="6">
        <v>0.48699999999999999</v>
      </c>
      <c r="AP77" s="117"/>
      <c r="AQ77" s="6">
        <v>0.47799999999999998</v>
      </c>
      <c r="AR77" s="6">
        <v>0.48499999999999999</v>
      </c>
      <c r="AS77" s="6">
        <v>0.48299999999999998</v>
      </c>
      <c r="AT77" s="6">
        <v>0.47599999999999998</v>
      </c>
      <c r="AU77" s="116">
        <v>0.48039999999999999</v>
      </c>
      <c r="AV77" s="6">
        <v>0.47499999999999998</v>
      </c>
      <c r="AW77" s="6">
        <v>0.48699999999999999</v>
      </c>
      <c r="AX77" s="6">
        <v>0.48299999999999998</v>
      </c>
      <c r="AY77" s="6">
        <v>0.47390987705147963</v>
      </c>
      <c r="AZ77" s="117">
        <v>0.47975527316347216</v>
      </c>
      <c r="BA77" s="6" t="s">
        <v>222</v>
      </c>
      <c r="BB77" s="6" t="s">
        <v>222</v>
      </c>
      <c r="BC77" s="6" t="s">
        <v>222</v>
      </c>
      <c r="BD77" s="6" t="s">
        <v>222</v>
      </c>
      <c r="BE77" s="117" t="s">
        <v>222</v>
      </c>
      <c r="BF77" s="6" t="s">
        <v>222</v>
      </c>
      <c r="BG77" s="6" t="s">
        <v>222</v>
      </c>
      <c r="BH77" s="6" t="s">
        <v>222</v>
      </c>
      <c r="BI77" s="6" t="s">
        <v>222</v>
      </c>
      <c r="BJ77" s="117" t="s">
        <v>222</v>
      </c>
      <c r="BK77" s="6" t="s">
        <v>222</v>
      </c>
      <c r="BL77" s="6" t="s">
        <v>222</v>
      </c>
      <c r="BM77" s="6" t="s">
        <v>222</v>
      </c>
      <c r="BN77" s="6" t="s">
        <v>222</v>
      </c>
      <c r="BO77" s="117" t="s">
        <v>222</v>
      </c>
      <c r="BP77" s="6" t="s">
        <v>222</v>
      </c>
      <c r="BQ77" s="6" t="s">
        <v>222</v>
      </c>
      <c r="BR77" s="6" t="s">
        <v>222</v>
      </c>
      <c r="BS77" s="6" t="s">
        <v>222</v>
      </c>
      <c r="BT77" s="117" t="s">
        <v>222</v>
      </c>
      <c r="BU77" s="6" t="s">
        <v>222</v>
      </c>
      <c r="BV77" s="6" t="s">
        <v>222</v>
      </c>
      <c r="BW77" s="6" t="s">
        <v>222</v>
      </c>
      <c r="BX77" s="6" t="s">
        <v>222</v>
      </c>
      <c r="BY77" s="117" t="s">
        <v>222</v>
      </c>
      <c r="BZ77" s="6" t="s">
        <v>222</v>
      </c>
      <c r="CA77" s="6" t="s">
        <v>222</v>
      </c>
      <c r="CB77" s="6" t="s">
        <v>222</v>
      </c>
      <c r="CC77" s="6" t="s">
        <v>222</v>
      </c>
      <c r="CD77" s="117" t="s">
        <v>222</v>
      </c>
      <c r="CE77" s="6" t="s">
        <v>222</v>
      </c>
      <c r="CF77" s="6" t="s">
        <v>222</v>
      </c>
      <c r="CG77" s="6" t="s">
        <v>222</v>
      </c>
      <c r="CH77" s="6" t="s">
        <v>222</v>
      </c>
      <c r="CI77" s="117" t="s">
        <v>222</v>
      </c>
      <c r="CJ77" s="6" t="s">
        <v>222</v>
      </c>
      <c r="CK77" s="6" t="s">
        <v>222</v>
      </c>
      <c r="CL77" s="6" t="s">
        <v>222</v>
      </c>
      <c r="CM77" s="6" t="s">
        <v>222</v>
      </c>
      <c r="CN77" s="117" t="s">
        <v>222</v>
      </c>
      <c r="CO77" s="6" t="s">
        <v>222</v>
      </c>
      <c r="CP77" s="6" t="s">
        <v>222</v>
      </c>
      <c r="CQ77" s="6" t="s">
        <v>222</v>
      </c>
      <c r="CR77" s="6" t="s">
        <v>222</v>
      </c>
      <c r="CS77" s="117" t="s">
        <v>222</v>
      </c>
      <c r="CT77" s="6" t="s">
        <v>222</v>
      </c>
      <c r="CU77" s="6" t="s">
        <v>222</v>
      </c>
    </row>
    <row r="78" spans="1:99" hidden="1" outlineLevel="1">
      <c r="A78" s="8" t="s">
        <v>263</v>
      </c>
      <c r="B78" s="185"/>
      <c r="C78" s="6"/>
      <c r="D78" s="6"/>
      <c r="E78" s="6"/>
      <c r="F78" s="6"/>
      <c r="G78" s="117"/>
      <c r="H78" s="6"/>
      <c r="I78" s="6"/>
      <c r="J78" s="6"/>
      <c r="K78" s="6"/>
      <c r="L78" s="117"/>
      <c r="M78" s="6"/>
      <c r="N78" s="6"/>
      <c r="O78" s="6"/>
      <c r="P78" s="6"/>
      <c r="Q78" s="117"/>
      <c r="R78" s="6"/>
      <c r="S78" s="6"/>
      <c r="T78" s="6"/>
      <c r="U78" s="6"/>
      <c r="V78" s="117"/>
      <c r="W78" s="6"/>
      <c r="X78" s="6"/>
      <c r="Y78" s="6"/>
      <c r="Z78" s="6"/>
      <c r="AA78" s="117"/>
      <c r="AB78" s="6"/>
      <c r="AC78" s="6"/>
      <c r="AD78" s="6"/>
      <c r="AE78" s="6"/>
      <c r="AF78" s="117"/>
      <c r="AG78" s="6"/>
      <c r="AH78" s="6"/>
      <c r="AI78" s="6"/>
      <c r="AJ78" s="6"/>
      <c r="AK78" s="117"/>
      <c r="AL78" s="6"/>
      <c r="AM78" s="6"/>
      <c r="AN78" s="6"/>
      <c r="AO78" s="6">
        <v>0.51300000000000001</v>
      </c>
      <c r="AP78" s="117"/>
      <c r="AQ78" s="6">
        <v>0.52200000000000002</v>
      </c>
      <c r="AR78" s="6">
        <v>0.51500000000000001</v>
      </c>
      <c r="AS78" s="6">
        <v>0.51700000000000002</v>
      </c>
      <c r="AT78" s="6">
        <v>0.52400000000000002</v>
      </c>
      <c r="AU78" s="116">
        <v>0.51959999999999995</v>
      </c>
      <c r="AV78" s="6">
        <v>0.52500000000000002</v>
      </c>
      <c r="AW78" s="6">
        <v>0.51300000000000001</v>
      </c>
      <c r="AX78" s="6">
        <v>0.51700000000000002</v>
      </c>
      <c r="AY78" s="6">
        <v>0.52609012294852042</v>
      </c>
      <c r="AZ78" s="117">
        <v>0.52024472683652778</v>
      </c>
      <c r="BA78" s="6" t="s">
        <v>222</v>
      </c>
      <c r="BB78" s="6" t="s">
        <v>222</v>
      </c>
      <c r="BC78" s="6" t="s">
        <v>222</v>
      </c>
      <c r="BD78" s="6" t="s">
        <v>222</v>
      </c>
      <c r="BE78" s="117" t="s">
        <v>222</v>
      </c>
      <c r="BF78" s="6" t="s">
        <v>222</v>
      </c>
      <c r="BG78" s="6" t="s">
        <v>222</v>
      </c>
      <c r="BH78" s="6" t="s">
        <v>222</v>
      </c>
      <c r="BI78" s="6" t="s">
        <v>222</v>
      </c>
      <c r="BJ78" s="117" t="s">
        <v>222</v>
      </c>
      <c r="BK78" s="6" t="s">
        <v>222</v>
      </c>
      <c r="BL78" s="6" t="s">
        <v>222</v>
      </c>
      <c r="BM78" s="6" t="s">
        <v>222</v>
      </c>
      <c r="BN78" s="6" t="s">
        <v>222</v>
      </c>
      <c r="BO78" s="117" t="s">
        <v>222</v>
      </c>
      <c r="BP78" s="6" t="s">
        <v>222</v>
      </c>
      <c r="BQ78" s="6" t="s">
        <v>222</v>
      </c>
      <c r="BR78" s="6" t="s">
        <v>222</v>
      </c>
      <c r="BS78" s="6" t="s">
        <v>222</v>
      </c>
      <c r="BT78" s="117" t="s">
        <v>222</v>
      </c>
      <c r="BU78" s="6" t="s">
        <v>222</v>
      </c>
      <c r="BV78" s="6" t="s">
        <v>222</v>
      </c>
      <c r="BW78" s="6" t="s">
        <v>222</v>
      </c>
      <c r="BX78" s="6" t="s">
        <v>222</v>
      </c>
      <c r="BY78" s="117" t="s">
        <v>222</v>
      </c>
      <c r="BZ78" s="6" t="s">
        <v>222</v>
      </c>
      <c r="CA78" s="6" t="s">
        <v>222</v>
      </c>
      <c r="CB78" s="6" t="s">
        <v>222</v>
      </c>
      <c r="CC78" s="6" t="s">
        <v>222</v>
      </c>
      <c r="CD78" s="117" t="s">
        <v>222</v>
      </c>
      <c r="CE78" s="6" t="s">
        <v>222</v>
      </c>
      <c r="CF78" s="6" t="s">
        <v>222</v>
      </c>
      <c r="CG78" s="6" t="s">
        <v>222</v>
      </c>
      <c r="CH78" s="6" t="s">
        <v>222</v>
      </c>
      <c r="CI78" s="117" t="s">
        <v>222</v>
      </c>
      <c r="CJ78" s="6" t="s">
        <v>222</v>
      </c>
      <c r="CK78" s="6" t="s">
        <v>222</v>
      </c>
      <c r="CL78" s="6" t="s">
        <v>222</v>
      </c>
      <c r="CM78" s="6" t="s">
        <v>222</v>
      </c>
      <c r="CN78" s="117" t="s">
        <v>222</v>
      </c>
      <c r="CO78" s="6" t="s">
        <v>222</v>
      </c>
      <c r="CP78" s="6" t="s">
        <v>222</v>
      </c>
      <c r="CQ78" s="6" t="s">
        <v>222</v>
      </c>
      <c r="CR78" s="6" t="s">
        <v>222</v>
      </c>
      <c r="CS78" s="117" t="s">
        <v>222</v>
      </c>
      <c r="CT78" s="6" t="s">
        <v>222</v>
      </c>
      <c r="CU78" s="6" t="s">
        <v>222</v>
      </c>
    </row>
    <row r="79" spans="1:99" ht="15.75" hidden="1" outlineLevel="1" thickBot="1">
      <c r="A79" s="5" t="s">
        <v>232</v>
      </c>
      <c r="B79" s="187"/>
      <c r="C79" s="133"/>
      <c r="D79" s="133"/>
      <c r="E79" s="133"/>
      <c r="F79" s="133"/>
      <c r="G79" s="134"/>
      <c r="H79" s="133"/>
      <c r="I79" s="133"/>
      <c r="J79" s="133"/>
      <c r="K79" s="133"/>
      <c r="L79" s="134"/>
      <c r="M79" s="133"/>
      <c r="N79" s="133"/>
      <c r="O79" s="133"/>
      <c r="P79" s="133"/>
      <c r="Q79" s="134"/>
      <c r="R79" s="133"/>
      <c r="S79" s="133"/>
      <c r="T79" s="133"/>
      <c r="U79" s="133"/>
      <c r="V79" s="134"/>
      <c r="W79" s="133"/>
      <c r="X79" s="133"/>
      <c r="Y79" s="133"/>
      <c r="Z79" s="133"/>
      <c r="AA79" s="134"/>
      <c r="AB79" s="133"/>
      <c r="AC79" s="133"/>
      <c r="AD79" s="133"/>
      <c r="AE79" s="133"/>
      <c r="AF79" s="134"/>
      <c r="AG79" s="133"/>
      <c r="AH79" s="133"/>
      <c r="AI79" s="133"/>
      <c r="AJ79" s="133"/>
      <c r="AK79" s="134"/>
      <c r="AL79" s="133"/>
      <c r="AM79" s="133"/>
      <c r="AN79" s="133"/>
      <c r="AO79" s="133">
        <v>1</v>
      </c>
      <c r="AP79" s="134"/>
      <c r="AQ79" s="133">
        <v>1</v>
      </c>
      <c r="AR79" s="133">
        <v>1</v>
      </c>
      <c r="AS79" s="133">
        <v>1</v>
      </c>
      <c r="AT79" s="133">
        <v>1</v>
      </c>
      <c r="AU79" s="134">
        <v>1</v>
      </c>
      <c r="AV79" s="133">
        <v>1</v>
      </c>
      <c r="AW79" s="133">
        <v>1</v>
      </c>
      <c r="AX79" s="133">
        <v>1</v>
      </c>
      <c r="AY79" s="133">
        <v>1</v>
      </c>
      <c r="AZ79" s="134">
        <v>1</v>
      </c>
      <c r="BA79" s="6"/>
      <c r="BB79" s="6"/>
      <c r="BC79" s="6"/>
      <c r="BD79" s="6"/>
      <c r="BE79" s="117"/>
      <c r="BF79" s="6"/>
      <c r="BG79" s="6"/>
      <c r="BH79" s="6"/>
      <c r="BI79" s="6"/>
      <c r="BJ79" s="117"/>
      <c r="BK79" s="6"/>
      <c r="BL79" s="6"/>
      <c r="BM79" s="6"/>
      <c r="BN79" s="6"/>
      <c r="BO79" s="117"/>
      <c r="BP79" s="6"/>
      <c r="BQ79" s="6"/>
      <c r="BR79" s="6"/>
      <c r="BS79" s="6"/>
      <c r="BT79" s="117"/>
      <c r="BU79" s="6"/>
      <c r="BV79" s="6"/>
      <c r="BW79" s="6"/>
      <c r="BX79" s="6"/>
      <c r="BY79" s="117"/>
      <c r="BZ79" s="6"/>
      <c r="CA79" s="6"/>
      <c r="CB79" s="6"/>
      <c r="CC79" s="6"/>
      <c r="CD79" s="117"/>
      <c r="CE79" s="6"/>
      <c r="CF79" s="6"/>
      <c r="CG79" s="6"/>
      <c r="CH79" s="6"/>
      <c r="CI79" s="117"/>
      <c r="CJ79" s="6"/>
      <c r="CK79" s="6"/>
      <c r="CL79" s="6"/>
      <c r="CM79" s="6"/>
      <c r="CN79" s="117"/>
      <c r="CO79" s="6"/>
      <c r="CP79" s="6"/>
      <c r="CQ79" s="6"/>
      <c r="CR79" s="6"/>
      <c r="CS79" s="117"/>
      <c r="CT79" s="6"/>
      <c r="CU79" s="6"/>
    </row>
    <row r="80" spans="1:99" hidden="1" outlineLevel="1">
      <c r="B80" s="185"/>
      <c r="G80" s="119"/>
      <c r="L80" s="119"/>
      <c r="Q80" s="119"/>
      <c r="V80" s="119"/>
      <c r="AA80" s="119"/>
      <c r="AF80" s="119"/>
      <c r="AK80" s="119"/>
      <c r="AP80" s="119"/>
      <c r="AU80" s="119"/>
      <c r="AZ80" s="119"/>
      <c r="BE80" s="117"/>
      <c r="BJ80" s="117"/>
      <c r="BO80" s="117"/>
      <c r="BT80" s="117"/>
      <c r="BY80" s="117"/>
      <c r="CD80" s="117"/>
      <c r="CI80" s="117"/>
      <c r="CN80" s="117"/>
      <c r="CS80" s="117"/>
    </row>
    <row r="81" spans="1:99" hidden="1" outlineLevel="1">
      <c r="A81" s="11" t="s">
        <v>265</v>
      </c>
      <c r="B81" s="182"/>
      <c r="G81" s="119"/>
      <c r="L81" s="119"/>
      <c r="Q81" s="119"/>
      <c r="V81" s="119"/>
      <c r="AA81" s="119"/>
      <c r="AF81" s="119"/>
      <c r="AK81" s="119"/>
      <c r="AP81" s="119"/>
      <c r="AU81" s="119"/>
      <c r="AZ81" s="119"/>
      <c r="BE81" s="119"/>
      <c r="BJ81" s="119"/>
      <c r="BO81" s="119"/>
      <c r="BT81" s="119"/>
      <c r="BY81" s="119"/>
      <c r="CD81" s="119"/>
      <c r="CI81" s="119"/>
      <c r="CN81" s="119"/>
      <c r="CS81" s="119"/>
    </row>
    <row r="82" spans="1:99" hidden="1" outlineLevel="1">
      <c r="A82" s="11" t="s">
        <v>266</v>
      </c>
      <c r="B82" s="182"/>
      <c r="G82" s="119"/>
      <c r="L82" s="119"/>
      <c r="Q82" s="119"/>
      <c r="V82" s="119"/>
      <c r="AA82" s="119"/>
      <c r="AF82" s="119"/>
      <c r="AK82" s="119"/>
      <c r="AP82" s="119"/>
      <c r="AU82" s="119"/>
      <c r="AZ82" s="119"/>
      <c r="BE82" s="119"/>
      <c r="BJ82" s="119"/>
      <c r="BO82" s="119"/>
      <c r="BT82" s="119"/>
      <c r="BY82" s="119"/>
      <c r="CD82" s="119"/>
      <c r="CI82" s="119"/>
      <c r="CN82" s="119"/>
      <c r="CS82" s="119"/>
    </row>
    <row r="83" spans="1:99" hidden="1" outlineLevel="1">
      <c r="A83" s="18" t="s">
        <v>97</v>
      </c>
      <c r="B83" s="185"/>
      <c r="G83" s="119"/>
      <c r="L83" s="119"/>
      <c r="Q83" s="119"/>
      <c r="V83" s="119"/>
      <c r="AA83" s="119"/>
      <c r="AF83" s="119"/>
      <c r="AK83" s="119"/>
      <c r="AP83" s="119"/>
      <c r="AU83" s="119"/>
      <c r="AZ83" s="119"/>
      <c r="BE83" s="119"/>
      <c r="BJ83" s="119"/>
      <c r="BO83" s="119"/>
      <c r="BT83" s="119"/>
      <c r="BY83" s="119"/>
      <c r="CD83" s="119"/>
      <c r="CI83" s="119"/>
      <c r="CN83" s="119"/>
      <c r="CS83" s="119"/>
    </row>
    <row r="84" spans="1:99" hidden="1" outlineLevel="1">
      <c r="B84" s="185"/>
      <c r="G84" s="119"/>
      <c r="H84" s="6"/>
      <c r="L84" s="119"/>
      <c r="Q84" s="119"/>
      <c r="V84" s="119"/>
      <c r="AA84" s="119"/>
      <c r="AF84" s="119"/>
      <c r="AK84" s="119"/>
      <c r="AP84" s="119"/>
      <c r="AU84" s="119"/>
      <c r="AZ84" s="119"/>
      <c r="BE84" s="119"/>
      <c r="BJ84" s="119"/>
      <c r="BO84" s="119"/>
      <c r="BT84" s="119"/>
      <c r="BY84" s="119"/>
      <c r="CD84" s="119"/>
      <c r="CI84" s="119"/>
      <c r="CN84" s="119"/>
      <c r="CS84" s="119"/>
    </row>
    <row r="85" spans="1:99" hidden="1" outlineLevel="1">
      <c r="A85" s="5" t="s">
        <v>267</v>
      </c>
      <c r="B85" s="185"/>
      <c r="C85" s="6"/>
      <c r="D85" s="6"/>
      <c r="E85" s="6"/>
      <c r="F85" s="6"/>
      <c r="G85" s="117"/>
      <c r="H85" s="6"/>
      <c r="I85" s="6"/>
      <c r="J85" s="6"/>
      <c r="K85" s="6"/>
      <c r="L85" s="117"/>
      <c r="M85" s="6"/>
      <c r="N85" s="6"/>
      <c r="O85" s="6"/>
      <c r="P85" s="6"/>
      <c r="Q85" s="117"/>
      <c r="R85" s="6"/>
      <c r="S85" s="6"/>
      <c r="T85" s="6"/>
      <c r="U85" s="6"/>
      <c r="V85" s="117"/>
      <c r="W85" s="6"/>
      <c r="X85" s="6"/>
      <c r="Y85" s="6"/>
      <c r="Z85" s="6"/>
      <c r="AA85" s="117"/>
      <c r="AB85" s="6"/>
      <c r="AC85" s="6"/>
      <c r="AD85" s="6"/>
      <c r="AE85" s="6"/>
      <c r="AF85" s="117"/>
      <c r="AG85" s="6"/>
      <c r="AH85" s="6"/>
      <c r="AI85" s="6"/>
      <c r="AJ85" s="6"/>
      <c r="AK85" s="117"/>
      <c r="AL85" s="6"/>
      <c r="AM85" s="6"/>
      <c r="AN85" s="6"/>
      <c r="AO85" s="6"/>
      <c r="AP85" s="117"/>
      <c r="AQ85" s="6"/>
      <c r="AR85" s="6"/>
      <c r="AS85" s="6"/>
      <c r="AT85" s="6"/>
      <c r="AU85" s="117"/>
      <c r="AV85" s="6"/>
      <c r="AW85" s="6"/>
      <c r="AX85" s="6"/>
      <c r="AY85" s="6"/>
      <c r="AZ85" s="117"/>
      <c r="BA85" s="6"/>
      <c r="BB85" s="6"/>
      <c r="BC85" s="6"/>
      <c r="BD85" s="6"/>
      <c r="BE85" s="117"/>
      <c r="BF85" s="6"/>
      <c r="BG85" s="6"/>
      <c r="BH85" s="6"/>
      <c r="BI85" s="6"/>
      <c r="BJ85" s="117"/>
      <c r="BK85" s="6"/>
      <c r="BL85" s="6"/>
      <c r="BM85" s="6"/>
      <c r="BN85" s="6"/>
      <c r="BO85" s="117"/>
      <c r="BP85" s="6"/>
      <c r="BQ85" s="6"/>
      <c r="BR85" s="6"/>
      <c r="BS85" s="6"/>
      <c r="BT85" s="117"/>
      <c r="BU85" s="6"/>
      <c r="BV85" s="6"/>
      <c r="BW85" s="6"/>
      <c r="BX85" s="6"/>
      <c r="BY85" s="117"/>
      <c r="BZ85" s="6"/>
      <c r="CA85" s="6"/>
      <c r="CB85" s="6"/>
      <c r="CC85" s="6"/>
      <c r="CD85" s="117"/>
      <c r="CE85" s="6"/>
      <c r="CF85" s="6"/>
      <c r="CG85" s="6"/>
      <c r="CH85" s="6"/>
      <c r="CI85" s="117"/>
      <c r="CJ85" s="6"/>
      <c r="CK85" s="6"/>
      <c r="CL85" s="6"/>
      <c r="CM85" s="6"/>
      <c r="CN85" s="117"/>
      <c r="CO85" s="6"/>
      <c r="CP85" s="6"/>
      <c r="CQ85" s="6"/>
      <c r="CR85" s="6"/>
      <c r="CS85" s="117"/>
      <c r="CT85" s="6"/>
      <c r="CU85" s="6"/>
    </row>
    <row r="86" spans="1:99" hidden="1" outlineLevel="1">
      <c r="A86" s="8" t="s">
        <v>268</v>
      </c>
      <c r="B86" s="185">
        <v>0.38700000000000001</v>
      </c>
      <c r="C86" s="6">
        <v>0.371</v>
      </c>
      <c r="D86" s="6">
        <v>0.373</v>
      </c>
      <c r="E86" s="6">
        <v>0.38619999999999999</v>
      </c>
      <c r="F86" s="6">
        <v>0.372</v>
      </c>
      <c r="G86" s="117">
        <v>0.374</v>
      </c>
      <c r="H86" s="6">
        <v>0.38100000000000001</v>
      </c>
      <c r="I86" s="6">
        <v>0.41</v>
      </c>
      <c r="J86" s="6">
        <v>0.41599999999999998</v>
      </c>
      <c r="K86" s="6">
        <v>0.41299999999999998</v>
      </c>
      <c r="L86" s="117">
        <v>0.40500000000000003</v>
      </c>
      <c r="M86" s="6">
        <v>0.41099999999999998</v>
      </c>
      <c r="N86" s="6">
        <v>0.43</v>
      </c>
      <c r="O86" s="6">
        <v>0.41399999999999998</v>
      </c>
      <c r="P86" s="6">
        <v>0.42099999999999999</v>
      </c>
      <c r="Q86" s="117">
        <v>0.41899999999999998</v>
      </c>
      <c r="R86" s="6">
        <v>0.40899999999999997</v>
      </c>
      <c r="S86" s="6">
        <v>0.42799999999999999</v>
      </c>
      <c r="T86" s="6">
        <v>0.436</v>
      </c>
      <c r="U86" s="6">
        <v>0.47699999999999998</v>
      </c>
      <c r="V86" s="117">
        <v>0.442</v>
      </c>
      <c r="W86" s="6">
        <v>0.504</v>
      </c>
      <c r="X86" s="6">
        <v>0.51100000000000001</v>
      </c>
      <c r="Y86" s="6">
        <v>0.51300000000000001</v>
      </c>
      <c r="Z86" s="6">
        <v>0.51</v>
      </c>
      <c r="AA86" s="117">
        <v>0.51</v>
      </c>
      <c r="AB86" s="6">
        <v>0.51200000000000001</v>
      </c>
      <c r="AC86" s="6">
        <v>0.51100000000000001</v>
      </c>
      <c r="AD86" s="6">
        <v>0.51400000000000001</v>
      </c>
      <c r="AE86" s="6">
        <v>0.503</v>
      </c>
      <c r="AF86" s="117">
        <v>0.50960000000000005</v>
      </c>
      <c r="AG86" s="6">
        <v>0.50600000000000001</v>
      </c>
      <c r="AH86" s="6">
        <v>0.50900000000000001</v>
      </c>
      <c r="AI86" s="6">
        <v>0.505</v>
      </c>
      <c r="AJ86" s="6">
        <v>0.503</v>
      </c>
      <c r="AK86" s="117">
        <v>0.50570000000000004</v>
      </c>
      <c r="AL86" s="6">
        <v>0.505</v>
      </c>
      <c r="AM86" s="6">
        <v>0.49099999999999999</v>
      </c>
      <c r="AN86" s="6">
        <v>0.49399999999999999</v>
      </c>
      <c r="AO86" s="6">
        <v>0.48899999999999999</v>
      </c>
      <c r="AP86" s="117">
        <v>0.49399999999999999</v>
      </c>
      <c r="AQ86" s="6" t="s">
        <v>222</v>
      </c>
      <c r="AR86" s="6" t="s">
        <v>222</v>
      </c>
      <c r="AS86" s="6" t="s">
        <v>222</v>
      </c>
      <c r="AT86" s="6" t="s">
        <v>222</v>
      </c>
      <c r="AU86" s="117" t="s">
        <v>222</v>
      </c>
      <c r="AV86" s="6" t="s">
        <v>222</v>
      </c>
      <c r="AW86" s="6" t="s">
        <v>222</v>
      </c>
      <c r="AX86" s="6" t="s">
        <v>222</v>
      </c>
      <c r="AY86" s="6" t="s">
        <v>222</v>
      </c>
      <c r="AZ86" s="117" t="s">
        <v>222</v>
      </c>
      <c r="BA86" s="6" t="s">
        <v>222</v>
      </c>
      <c r="BB86" s="6" t="s">
        <v>222</v>
      </c>
      <c r="BC86" s="6" t="s">
        <v>222</v>
      </c>
      <c r="BD86" s="6" t="s">
        <v>222</v>
      </c>
      <c r="BE86" s="117" t="s">
        <v>222</v>
      </c>
      <c r="BF86" s="6" t="s">
        <v>222</v>
      </c>
      <c r="BG86" s="6" t="s">
        <v>222</v>
      </c>
      <c r="BH86" s="6" t="s">
        <v>222</v>
      </c>
      <c r="BI86" s="6" t="s">
        <v>222</v>
      </c>
      <c r="BJ86" s="117" t="s">
        <v>222</v>
      </c>
      <c r="BK86" s="6" t="s">
        <v>222</v>
      </c>
      <c r="BL86" s="6" t="s">
        <v>222</v>
      </c>
      <c r="BM86" s="6" t="s">
        <v>222</v>
      </c>
      <c r="BN86" s="6" t="s">
        <v>222</v>
      </c>
      <c r="BO86" s="117" t="s">
        <v>222</v>
      </c>
      <c r="BP86" s="6" t="s">
        <v>222</v>
      </c>
      <c r="BQ86" s="6" t="s">
        <v>222</v>
      </c>
      <c r="BR86" s="6" t="s">
        <v>222</v>
      </c>
      <c r="BS86" s="6" t="s">
        <v>222</v>
      </c>
      <c r="BT86" s="117" t="s">
        <v>222</v>
      </c>
      <c r="BU86" s="6" t="s">
        <v>222</v>
      </c>
      <c r="BV86" s="6" t="s">
        <v>222</v>
      </c>
      <c r="BW86" s="6" t="s">
        <v>222</v>
      </c>
      <c r="BX86" s="6" t="s">
        <v>222</v>
      </c>
      <c r="BY86" s="117" t="s">
        <v>222</v>
      </c>
      <c r="BZ86" s="6" t="s">
        <v>222</v>
      </c>
      <c r="CA86" s="6" t="s">
        <v>222</v>
      </c>
      <c r="CB86" s="6" t="s">
        <v>222</v>
      </c>
      <c r="CC86" s="6" t="s">
        <v>222</v>
      </c>
      <c r="CD86" s="117" t="s">
        <v>222</v>
      </c>
      <c r="CE86" s="6" t="s">
        <v>222</v>
      </c>
      <c r="CF86" s="6" t="s">
        <v>222</v>
      </c>
      <c r="CG86" s="6" t="s">
        <v>222</v>
      </c>
      <c r="CH86" s="6" t="s">
        <v>222</v>
      </c>
      <c r="CI86" s="117" t="s">
        <v>222</v>
      </c>
      <c r="CJ86" s="6" t="s">
        <v>222</v>
      </c>
      <c r="CK86" s="6" t="s">
        <v>222</v>
      </c>
      <c r="CL86" s="6" t="s">
        <v>222</v>
      </c>
      <c r="CM86" s="6" t="s">
        <v>222</v>
      </c>
      <c r="CN86" s="117" t="s">
        <v>222</v>
      </c>
      <c r="CO86" s="6" t="s">
        <v>222</v>
      </c>
      <c r="CP86" s="6" t="s">
        <v>222</v>
      </c>
      <c r="CQ86" s="6" t="s">
        <v>222</v>
      </c>
      <c r="CR86" s="6" t="s">
        <v>222</v>
      </c>
      <c r="CS86" s="117" t="s">
        <v>222</v>
      </c>
      <c r="CT86" s="6" t="s">
        <v>222</v>
      </c>
      <c r="CU86" s="6" t="s">
        <v>222</v>
      </c>
    </row>
    <row r="87" spans="1:99" hidden="1" outlineLevel="1">
      <c r="A87" s="8" t="s">
        <v>269</v>
      </c>
      <c r="B87" s="185">
        <v>0.61299999999999999</v>
      </c>
      <c r="C87" s="6">
        <v>0.629</v>
      </c>
      <c r="D87" s="6">
        <v>0.627</v>
      </c>
      <c r="E87" s="6">
        <v>0.61399999999999999</v>
      </c>
      <c r="F87" s="6">
        <v>0.628</v>
      </c>
      <c r="G87" s="117">
        <v>0.626</v>
      </c>
      <c r="H87" s="6">
        <v>0.58699999999999997</v>
      </c>
      <c r="I87" s="6">
        <v>0.56000000000000005</v>
      </c>
      <c r="J87" s="6">
        <v>0.54300000000000004</v>
      </c>
      <c r="K87" s="6">
        <v>0.54100000000000004</v>
      </c>
      <c r="L87" s="117">
        <v>0.55700000000000005</v>
      </c>
      <c r="M87" s="6">
        <v>0.54800000000000004</v>
      </c>
      <c r="N87" s="6">
        <v>0.53300000000000003</v>
      </c>
      <c r="O87" s="6">
        <v>0.54300000000000004</v>
      </c>
      <c r="P87" s="6">
        <v>0.53200000000000003</v>
      </c>
      <c r="Q87" s="117">
        <v>0.53900000000000003</v>
      </c>
      <c r="R87" s="6">
        <v>0.54900000000000004</v>
      </c>
      <c r="S87" s="6">
        <v>0.52600000000000002</v>
      </c>
      <c r="T87" s="6">
        <v>0.51</v>
      </c>
      <c r="U87" s="6">
        <v>0.48199999999999998</v>
      </c>
      <c r="V87" s="117">
        <v>0.51200000000000001</v>
      </c>
      <c r="W87" s="6">
        <v>0.44400000000000001</v>
      </c>
      <c r="X87" s="6">
        <v>0.42699999999999999</v>
      </c>
      <c r="Y87" s="6">
        <v>0.42499999999999999</v>
      </c>
      <c r="Z87" s="6">
        <v>0.436</v>
      </c>
      <c r="AA87" s="117">
        <v>0.433</v>
      </c>
      <c r="AB87" s="6">
        <v>0.436</v>
      </c>
      <c r="AC87" s="6">
        <v>0.439</v>
      </c>
      <c r="AD87" s="6">
        <v>0.437</v>
      </c>
      <c r="AE87" s="6">
        <v>0.44700000000000001</v>
      </c>
      <c r="AF87" s="117">
        <v>0.44019999999999998</v>
      </c>
      <c r="AG87" s="6">
        <v>0.44800000000000001</v>
      </c>
      <c r="AH87" s="6">
        <v>0.45200000000000001</v>
      </c>
      <c r="AI87" s="6">
        <v>0.45</v>
      </c>
      <c r="AJ87" s="6">
        <v>0.45200000000000001</v>
      </c>
      <c r="AK87" s="117">
        <v>0.4501</v>
      </c>
      <c r="AL87" s="6">
        <v>0.44700000000000001</v>
      </c>
      <c r="AM87" s="6">
        <v>0.45800000000000002</v>
      </c>
      <c r="AN87" s="6">
        <v>0.45600000000000002</v>
      </c>
      <c r="AO87" s="6">
        <v>0.45500000000000002</v>
      </c>
      <c r="AP87" s="117">
        <v>0.45400000000000001</v>
      </c>
      <c r="AQ87" s="6" t="s">
        <v>222</v>
      </c>
      <c r="AR87" s="6" t="s">
        <v>222</v>
      </c>
      <c r="AS87" s="6" t="s">
        <v>222</v>
      </c>
      <c r="AT87" s="6" t="s">
        <v>222</v>
      </c>
      <c r="AU87" s="117" t="s">
        <v>222</v>
      </c>
      <c r="AV87" s="6" t="s">
        <v>222</v>
      </c>
      <c r="AW87" s="6" t="s">
        <v>222</v>
      </c>
      <c r="AX87" s="6" t="s">
        <v>222</v>
      </c>
      <c r="AY87" s="6" t="s">
        <v>222</v>
      </c>
      <c r="AZ87" s="117" t="s">
        <v>222</v>
      </c>
      <c r="BA87" s="6" t="s">
        <v>222</v>
      </c>
      <c r="BB87" s="6" t="s">
        <v>222</v>
      </c>
      <c r="BC87" s="6" t="s">
        <v>222</v>
      </c>
      <c r="BD87" s="6" t="s">
        <v>222</v>
      </c>
      <c r="BE87" s="117" t="s">
        <v>222</v>
      </c>
      <c r="BF87" s="6" t="s">
        <v>222</v>
      </c>
      <c r="BG87" s="6" t="s">
        <v>222</v>
      </c>
      <c r="BH87" s="6" t="s">
        <v>222</v>
      </c>
      <c r="BI87" s="6" t="s">
        <v>222</v>
      </c>
      <c r="BJ87" s="117" t="s">
        <v>222</v>
      </c>
      <c r="BK87" s="6" t="s">
        <v>222</v>
      </c>
      <c r="BL87" s="6" t="s">
        <v>222</v>
      </c>
      <c r="BM87" s="6" t="s">
        <v>222</v>
      </c>
      <c r="BN87" s="6" t="s">
        <v>222</v>
      </c>
      <c r="BO87" s="117" t="s">
        <v>222</v>
      </c>
      <c r="BP87" s="6" t="s">
        <v>222</v>
      </c>
      <c r="BQ87" s="6" t="s">
        <v>222</v>
      </c>
      <c r="BR87" s="6" t="s">
        <v>222</v>
      </c>
      <c r="BS87" s="6" t="s">
        <v>222</v>
      </c>
      <c r="BT87" s="117" t="s">
        <v>222</v>
      </c>
      <c r="BU87" s="6" t="s">
        <v>222</v>
      </c>
      <c r="BV87" s="6" t="s">
        <v>222</v>
      </c>
      <c r="BW87" s="6" t="s">
        <v>222</v>
      </c>
      <c r="BX87" s="6" t="s">
        <v>222</v>
      </c>
      <c r="BY87" s="117" t="s">
        <v>222</v>
      </c>
      <c r="BZ87" s="6" t="s">
        <v>222</v>
      </c>
      <c r="CA87" s="6" t="s">
        <v>222</v>
      </c>
      <c r="CB87" s="6" t="s">
        <v>222</v>
      </c>
      <c r="CC87" s="6" t="s">
        <v>222</v>
      </c>
      <c r="CD87" s="117" t="s">
        <v>222</v>
      </c>
      <c r="CE87" s="6" t="s">
        <v>222</v>
      </c>
      <c r="CF87" s="6" t="s">
        <v>222</v>
      </c>
      <c r="CG87" s="6" t="s">
        <v>222</v>
      </c>
      <c r="CH87" s="6" t="s">
        <v>222</v>
      </c>
      <c r="CI87" s="117" t="s">
        <v>222</v>
      </c>
      <c r="CJ87" s="6" t="s">
        <v>222</v>
      </c>
      <c r="CK87" s="6" t="s">
        <v>222</v>
      </c>
      <c r="CL87" s="6" t="s">
        <v>222</v>
      </c>
      <c r="CM87" s="6" t="s">
        <v>222</v>
      </c>
      <c r="CN87" s="117" t="s">
        <v>222</v>
      </c>
      <c r="CO87" s="6" t="s">
        <v>222</v>
      </c>
      <c r="CP87" s="6" t="s">
        <v>222</v>
      </c>
      <c r="CQ87" s="6" t="s">
        <v>222</v>
      </c>
      <c r="CR87" s="6" t="s">
        <v>222</v>
      </c>
      <c r="CS87" s="117" t="s">
        <v>222</v>
      </c>
      <c r="CT87" s="6" t="s">
        <v>222</v>
      </c>
      <c r="CU87" s="6" t="s">
        <v>222</v>
      </c>
    </row>
    <row r="88" spans="1:99" hidden="1" outlineLevel="1">
      <c r="A88" s="8" t="s">
        <v>270</v>
      </c>
      <c r="B88" s="185"/>
      <c r="C88" s="6"/>
      <c r="D88" s="6"/>
      <c r="E88" s="6"/>
      <c r="F88" s="6"/>
      <c r="G88" s="117"/>
      <c r="H88" s="6">
        <v>3.2000000000000001E-2</v>
      </c>
      <c r="I88" s="6">
        <v>0.03</v>
      </c>
      <c r="J88" s="6">
        <v>4.1000000000000002E-2</v>
      </c>
      <c r="K88" s="6">
        <v>4.5999999999999999E-2</v>
      </c>
      <c r="L88" s="117">
        <v>3.7999999999999999E-2</v>
      </c>
      <c r="M88" s="6">
        <v>4.1000000000000002E-2</v>
      </c>
      <c r="N88" s="6">
        <v>3.6999999999999998E-2</v>
      </c>
      <c r="O88" s="6">
        <v>4.2999999999999997E-2</v>
      </c>
      <c r="P88" s="6">
        <v>4.7E-2</v>
      </c>
      <c r="Q88" s="117">
        <v>4.2000000000000003E-2</v>
      </c>
      <c r="R88" s="6">
        <v>4.2000000000000003E-2</v>
      </c>
      <c r="S88" s="6">
        <v>4.5999999999999999E-2</v>
      </c>
      <c r="T88" s="6">
        <v>5.3999999999999999E-2</v>
      </c>
      <c r="U88" s="6">
        <v>4.1000000000000002E-2</v>
      </c>
      <c r="V88" s="117">
        <v>4.5999999999999999E-2</v>
      </c>
      <c r="W88" s="6">
        <v>5.1999999999999998E-2</v>
      </c>
      <c r="X88" s="6">
        <v>6.2E-2</v>
      </c>
      <c r="Y88" s="6">
        <v>6.2E-2</v>
      </c>
      <c r="Z88" s="6">
        <v>5.3999999999999999E-2</v>
      </c>
      <c r="AA88" s="117">
        <v>5.7000000000000002E-2</v>
      </c>
      <c r="AB88" s="6">
        <v>5.1999999999999998E-2</v>
      </c>
      <c r="AC88" s="6">
        <v>0.05</v>
      </c>
      <c r="AD88" s="6">
        <v>4.9000000000000002E-2</v>
      </c>
      <c r="AE88" s="6">
        <v>0.05</v>
      </c>
      <c r="AF88" s="117">
        <v>5.0200000000000002E-2</v>
      </c>
      <c r="AG88" s="6">
        <v>4.5999999999999999E-2</v>
      </c>
      <c r="AH88" s="6">
        <v>3.9E-2</v>
      </c>
      <c r="AI88" s="6">
        <v>4.4999999999999998E-2</v>
      </c>
      <c r="AJ88" s="6">
        <v>4.4999999999999998E-2</v>
      </c>
      <c r="AK88" s="117">
        <v>4.4200000000000003E-2</v>
      </c>
      <c r="AL88" s="6">
        <v>4.8000000000000001E-2</v>
      </c>
      <c r="AM88" s="6">
        <v>5.0999999999999997E-2</v>
      </c>
      <c r="AN88" s="6">
        <v>0.05</v>
      </c>
      <c r="AO88" s="6">
        <v>5.6000000000000001E-2</v>
      </c>
      <c r="AP88" s="117">
        <v>5.1999999999999998E-2</v>
      </c>
      <c r="AQ88" s="6" t="s">
        <v>222</v>
      </c>
      <c r="AR88" s="6" t="s">
        <v>222</v>
      </c>
      <c r="AS88" s="6" t="s">
        <v>222</v>
      </c>
      <c r="AT88" s="6" t="s">
        <v>222</v>
      </c>
      <c r="AU88" s="117" t="s">
        <v>222</v>
      </c>
      <c r="AV88" s="6" t="s">
        <v>222</v>
      </c>
      <c r="AW88" s="6" t="s">
        <v>222</v>
      </c>
      <c r="AX88" s="6" t="s">
        <v>222</v>
      </c>
      <c r="AY88" s="6" t="s">
        <v>222</v>
      </c>
      <c r="AZ88" s="117" t="s">
        <v>222</v>
      </c>
      <c r="BA88" s="6" t="s">
        <v>222</v>
      </c>
      <c r="BB88" s="6" t="s">
        <v>222</v>
      </c>
      <c r="BC88" s="6" t="s">
        <v>222</v>
      </c>
      <c r="BD88" s="6" t="s">
        <v>222</v>
      </c>
      <c r="BE88" s="117" t="s">
        <v>222</v>
      </c>
      <c r="BF88" s="6" t="s">
        <v>222</v>
      </c>
      <c r="BG88" s="6" t="s">
        <v>222</v>
      </c>
      <c r="BH88" s="6" t="s">
        <v>222</v>
      </c>
      <c r="BI88" s="6" t="s">
        <v>222</v>
      </c>
      <c r="BJ88" s="117" t="s">
        <v>222</v>
      </c>
      <c r="BK88" s="6" t="s">
        <v>222</v>
      </c>
      <c r="BL88" s="6" t="s">
        <v>222</v>
      </c>
      <c r="BM88" s="6" t="s">
        <v>222</v>
      </c>
      <c r="BN88" s="6" t="s">
        <v>222</v>
      </c>
      <c r="BO88" s="117" t="s">
        <v>222</v>
      </c>
      <c r="BP88" s="6" t="s">
        <v>222</v>
      </c>
      <c r="BQ88" s="6" t="s">
        <v>222</v>
      </c>
      <c r="BR88" s="6" t="s">
        <v>222</v>
      </c>
      <c r="BS88" s="6" t="s">
        <v>222</v>
      </c>
      <c r="BT88" s="117" t="s">
        <v>222</v>
      </c>
      <c r="BU88" s="6" t="s">
        <v>222</v>
      </c>
      <c r="BV88" s="6" t="s">
        <v>222</v>
      </c>
      <c r="BW88" s="6" t="s">
        <v>222</v>
      </c>
      <c r="BX88" s="6" t="s">
        <v>222</v>
      </c>
      <c r="BY88" s="117" t="s">
        <v>222</v>
      </c>
      <c r="BZ88" s="6" t="s">
        <v>222</v>
      </c>
      <c r="CA88" s="6" t="s">
        <v>222</v>
      </c>
      <c r="CB88" s="6" t="s">
        <v>222</v>
      </c>
      <c r="CC88" s="6" t="s">
        <v>222</v>
      </c>
      <c r="CD88" s="117" t="s">
        <v>222</v>
      </c>
      <c r="CE88" s="6" t="s">
        <v>222</v>
      </c>
      <c r="CF88" s="6" t="s">
        <v>222</v>
      </c>
      <c r="CG88" s="6" t="s">
        <v>222</v>
      </c>
      <c r="CH88" s="6" t="s">
        <v>222</v>
      </c>
      <c r="CI88" s="117" t="s">
        <v>222</v>
      </c>
      <c r="CJ88" s="6" t="s">
        <v>222</v>
      </c>
      <c r="CK88" s="6" t="s">
        <v>222</v>
      </c>
      <c r="CL88" s="6" t="s">
        <v>222</v>
      </c>
      <c r="CM88" s="6" t="s">
        <v>222</v>
      </c>
      <c r="CN88" s="117" t="s">
        <v>222</v>
      </c>
      <c r="CO88" s="6" t="s">
        <v>222</v>
      </c>
      <c r="CP88" s="6" t="s">
        <v>222</v>
      </c>
      <c r="CQ88" s="6" t="s">
        <v>222</v>
      </c>
      <c r="CR88" s="6" t="s">
        <v>222</v>
      </c>
      <c r="CS88" s="117" t="s">
        <v>222</v>
      </c>
      <c r="CT88" s="6" t="s">
        <v>222</v>
      </c>
      <c r="CU88" s="6" t="s">
        <v>222</v>
      </c>
    </row>
    <row r="89" spans="1:99" ht="15.75" hidden="1" outlineLevel="1" thickBot="1">
      <c r="A89" s="5" t="s">
        <v>232</v>
      </c>
      <c r="B89" s="187">
        <v>1</v>
      </c>
      <c r="C89" s="133">
        <v>1</v>
      </c>
      <c r="D89" s="133">
        <v>1</v>
      </c>
      <c r="E89" s="133">
        <v>1</v>
      </c>
      <c r="F89" s="133">
        <v>1</v>
      </c>
      <c r="G89" s="134">
        <v>1</v>
      </c>
      <c r="H89" s="133">
        <v>1</v>
      </c>
      <c r="I89" s="133">
        <v>1</v>
      </c>
      <c r="J89" s="133">
        <v>1</v>
      </c>
      <c r="K89" s="133">
        <v>1</v>
      </c>
      <c r="L89" s="134">
        <v>1</v>
      </c>
      <c r="M89" s="133">
        <v>1</v>
      </c>
      <c r="N89" s="133">
        <v>1</v>
      </c>
      <c r="O89" s="133">
        <v>1</v>
      </c>
      <c r="P89" s="133">
        <v>1</v>
      </c>
      <c r="Q89" s="134">
        <v>1</v>
      </c>
      <c r="R89" s="133">
        <v>1</v>
      </c>
      <c r="S89" s="133">
        <v>1</v>
      </c>
      <c r="T89" s="133">
        <v>1</v>
      </c>
      <c r="U89" s="133">
        <v>1</v>
      </c>
      <c r="V89" s="134">
        <v>1</v>
      </c>
      <c r="W89" s="133">
        <v>1</v>
      </c>
      <c r="X89" s="133">
        <v>1</v>
      </c>
      <c r="Y89" s="133">
        <v>1</v>
      </c>
      <c r="Z89" s="133">
        <v>1</v>
      </c>
      <c r="AA89" s="134">
        <v>1</v>
      </c>
      <c r="AB89" s="133">
        <v>1</v>
      </c>
      <c r="AC89" s="133">
        <v>1</v>
      </c>
      <c r="AD89" s="133">
        <v>1</v>
      </c>
      <c r="AE89" s="133">
        <v>1</v>
      </c>
      <c r="AF89" s="134">
        <v>1</v>
      </c>
      <c r="AG89" s="133">
        <v>1</v>
      </c>
      <c r="AH89" s="133">
        <v>1</v>
      </c>
      <c r="AI89" s="133">
        <v>1</v>
      </c>
      <c r="AJ89" s="133">
        <v>1</v>
      </c>
      <c r="AK89" s="134">
        <v>1</v>
      </c>
      <c r="AL89" s="133">
        <v>1</v>
      </c>
      <c r="AM89" s="133">
        <v>1</v>
      </c>
      <c r="AN89" s="133">
        <v>1</v>
      </c>
      <c r="AO89" s="133">
        <v>1</v>
      </c>
      <c r="AP89" s="134">
        <v>1</v>
      </c>
      <c r="AQ89" s="5"/>
      <c r="AR89" s="5"/>
      <c r="AS89" s="5"/>
      <c r="AT89" s="5"/>
      <c r="AU89" s="221"/>
      <c r="AV89" s="5"/>
      <c r="AW89" s="5"/>
      <c r="AX89" s="5"/>
      <c r="AY89" s="5"/>
      <c r="AZ89" s="221"/>
      <c r="BA89" s="5"/>
      <c r="BB89" s="5"/>
      <c r="BC89" s="5"/>
      <c r="BD89" s="5"/>
      <c r="BE89" s="221"/>
      <c r="BF89" s="5"/>
      <c r="BG89" s="5"/>
      <c r="BH89" s="5"/>
      <c r="BI89" s="5"/>
      <c r="BJ89" s="221"/>
      <c r="BK89" s="5"/>
      <c r="BL89" s="5"/>
      <c r="BM89" s="5"/>
      <c r="BN89" s="5"/>
      <c r="BO89" s="221"/>
      <c r="BP89" s="5"/>
      <c r="BQ89" s="5"/>
      <c r="BR89" s="5"/>
      <c r="BS89" s="5"/>
      <c r="BT89" s="221"/>
      <c r="BU89" s="5"/>
      <c r="BV89" s="5"/>
      <c r="BW89" s="5"/>
      <c r="BX89" s="5"/>
      <c r="BY89" s="221"/>
      <c r="BZ89" s="5"/>
      <c r="CA89" s="5"/>
      <c r="CB89" s="5"/>
      <c r="CC89" s="5"/>
      <c r="CD89" s="221"/>
      <c r="CE89" s="5"/>
      <c r="CF89" s="5"/>
      <c r="CG89" s="5"/>
      <c r="CH89" s="5"/>
      <c r="CI89" s="221"/>
      <c r="CJ89" s="5"/>
      <c r="CK89" s="5"/>
      <c r="CL89" s="5"/>
      <c r="CM89" s="5"/>
      <c r="CN89" s="221"/>
      <c r="CO89" s="5"/>
      <c r="CP89" s="5"/>
      <c r="CQ89" s="5"/>
      <c r="CR89" s="5"/>
      <c r="CS89" s="221"/>
      <c r="CT89" s="5"/>
      <c r="CU89" s="5"/>
    </row>
    <row r="90" spans="1:99" hidden="1" outlineLevel="1">
      <c r="B90" s="182"/>
      <c r="G90" s="119"/>
      <c r="L90" s="119"/>
      <c r="Q90" s="119"/>
      <c r="V90" s="119"/>
      <c r="AA90" s="119"/>
      <c r="AF90" s="119"/>
      <c r="AK90" s="119"/>
      <c r="AP90" s="119"/>
      <c r="AU90" s="119"/>
      <c r="AZ90" s="119"/>
      <c r="BE90" s="119"/>
      <c r="BJ90" s="119"/>
      <c r="BO90" s="119"/>
      <c r="BT90" s="119"/>
      <c r="BY90" s="119"/>
      <c r="CD90" s="119"/>
      <c r="CI90" s="119"/>
      <c r="CN90" s="119"/>
      <c r="CS90" s="119"/>
    </row>
    <row r="91" spans="1:99" hidden="1" outlineLevel="1">
      <c r="B91" s="182"/>
      <c r="G91" s="119"/>
      <c r="L91" s="119"/>
      <c r="Q91" s="119"/>
      <c r="V91" s="119"/>
      <c r="AA91" s="119"/>
      <c r="AF91" s="119"/>
      <c r="AK91" s="119"/>
      <c r="AP91" s="119"/>
      <c r="AU91" s="119"/>
      <c r="AZ91" s="119"/>
      <c r="BE91" s="119"/>
      <c r="BJ91" s="119"/>
      <c r="BO91" s="119"/>
      <c r="BT91" s="119"/>
      <c r="BY91" s="119"/>
      <c r="CD91" s="119"/>
      <c r="CI91" s="119"/>
      <c r="CN91" s="119"/>
      <c r="CS91" s="119"/>
    </row>
    <row r="92" spans="1:99" hidden="1" outlineLevel="1">
      <c r="A92" s="5" t="s">
        <v>271</v>
      </c>
      <c r="B92" s="185"/>
      <c r="C92" s="6"/>
      <c r="D92" s="6"/>
      <c r="E92" s="6"/>
      <c r="F92" s="6"/>
      <c r="G92" s="117"/>
      <c r="H92" s="6"/>
      <c r="I92" s="6"/>
      <c r="J92" s="6"/>
      <c r="K92" s="6"/>
      <c r="L92" s="117"/>
      <c r="M92" s="6"/>
      <c r="N92" s="6"/>
      <c r="O92" s="6"/>
      <c r="P92" s="6"/>
      <c r="Q92" s="117"/>
      <c r="R92" s="6"/>
      <c r="S92" s="6"/>
      <c r="T92" s="6"/>
      <c r="U92" s="6"/>
      <c r="V92" s="117"/>
      <c r="W92" s="6"/>
      <c r="X92" s="6"/>
      <c r="Y92" s="6"/>
      <c r="Z92" s="6"/>
      <c r="AA92" s="117"/>
      <c r="AB92" s="6"/>
      <c r="AC92" s="6"/>
      <c r="AD92" s="6"/>
      <c r="AE92" s="6"/>
      <c r="AF92" s="117"/>
      <c r="AG92" s="6"/>
      <c r="AH92" s="6"/>
      <c r="AI92" s="6"/>
      <c r="AJ92" s="6"/>
      <c r="AK92" s="117"/>
      <c r="AL92" s="6"/>
      <c r="AM92" s="6"/>
      <c r="AN92" s="6"/>
      <c r="AO92" s="6"/>
      <c r="AP92" s="117"/>
      <c r="AQ92" s="6"/>
      <c r="AR92" s="6"/>
      <c r="AS92" s="6"/>
      <c r="AT92" s="6"/>
      <c r="AU92" s="117"/>
      <c r="AV92" s="6"/>
      <c r="AW92" s="6"/>
      <c r="AX92" s="6"/>
      <c r="AY92" s="6"/>
      <c r="AZ92" s="117"/>
      <c r="BA92" s="6"/>
      <c r="BB92" s="6"/>
      <c r="BC92" s="6"/>
      <c r="BD92" s="6"/>
      <c r="BE92" s="117"/>
      <c r="BF92" s="6"/>
      <c r="BG92" s="6"/>
      <c r="BH92" s="6"/>
      <c r="BI92" s="6"/>
      <c r="BJ92" s="117"/>
      <c r="BK92" s="6"/>
      <c r="BL92" s="6"/>
      <c r="BM92" s="6"/>
      <c r="BN92" s="6"/>
      <c r="BO92" s="117"/>
      <c r="BP92" s="6"/>
      <c r="BQ92" s="6"/>
      <c r="BR92" s="6"/>
      <c r="BS92" s="6"/>
      <c r="BT92" s="117"/>
      <c r="BU92" s="6"/>
      <c r="BV92" s="6"/>
      <c r="BW92" s="6"/>
      <c r="BX92" s="6"/>
      <c r="BY92" s="117"/>
      <c r="BZ92" s="6"/>
      <c r="CA92" s="6"/>
      <c r="CB92" s="6"/>
      <c r="CC92" s="6"/>
      <c r="CD92" s="117"/>
      <c r="CE92" s="6"/>
      <c r="CF92" s="6"/>
      <c r="CG92" s="6"/>
      <c r="CH92" s="6"/>
      <c r="CI92" s="117"/>
      <c r="CJ92" s="6"/>
      <c r="CK92" s="6"/>
      <c r="CL92" s="6"/>
      <c r="CM92" s="6"/>
      <c r="CN92" s="117"/>
      <c r="CO92" s="6"/>
      <c r="CP92" s="6"/>
      <c r="CQ92" s="6"/>
      <c r="CR92" s="6"/>
      <c r="CS92" s="117"/>
      <c r="CT92" s="6"/>
      <c r="CU92" s="6"/>
    </row>
    <row r="93" spans="1:99" hidden="1" outlineLevel="1">
      <c r="A93" s="8" t="s">
        <v>272</v>
      </c>
      <c r="B93" s="185"/>
      <c r="C93" s="6"/>
      <c r="D93" s="6"/>
      <c r="E93" s="6"/>
      <c r="F93" s="6"/>
      <c r="G93" s="117"/>
      <c r="H93" s="6"/>
      <c r="I93" s="6"/>
      <c r="J93" s="6"/>
      <c r="K93" s="6"/>
      <c r="L93" s="117"/>
      <c r="M93" s="6"/>
      <c r="N93" s="6"/>
      <c r="O93" s="6"/>
      <c r="P93" s="6"/>
      <c r="Q93" s="117"/>
      <c r="R93" s="6"/>
      <c r="S93" s="6"/>
      <c r="T93" s="6"/>
      <c r="U93" s="6"/>
      <c r="V93" s="117"/>
      <c r="W93" s="6"/>
      <c r="X93" s="6"/>
      <c r="Y93" s="6"/>
      <c r="Z93" s="6"/>
      <c r="AA93" s="117"/>
      <c r="AB93" s="6"/>
      <c r="AC93" s="6"/>
      <c r="AD93" s="6"/>
      <c r="AE93" s="6"/>
      <c r="AF93" s="117"/>
      <c r="AG93" s="6"/>
      <c r="AH93" s="6"/>
      <c r="AI93" s="6"/>
      <c r="AJ93" s="6"/>
      <c r="AK93" s="117"/>
      <c r="AL93" s="6"/>
      <c r="AM93" s="6"/>
      <c r="AN93" s="6"/>
      <c r="AO93" s="6">
        <v>0.48299999999999998</v>
      </c>
      <c r="AP93" s="117"/>
      <c r="AQ93" s="6">
        <v>0.48499999999999999</v>
      </c>
      <c r="AR93" s="6">
        <v>0.48099999999999998</v>
      </c>
      <c r="AS93" s="6">
        <v>0.47799999999999998</v>
      </c>
      <c r="AT93" s="6">
        <v>0.47399999999999998</v>
      </c>
      <c r="AU93" s="117">
        <v>0.47899999999999998</v>
      </c>
      <c r="AV93" s="6">
        <v>0.47199999999999998</v>
      </c>
      <c r="AW93" s="6">
        <v>0.45700000000000002</v>
      </c>
      <c r="AX93" s="6">
        <v>0.46</v>
      </c>
      <c r="AY93" s="6">
        <v>0.45990645063071545</v>
      </c>
      <c r="AZ93" s="117">
        <v>0.46196125993606701</v>
      </c>
      <c r="BA93" s="6" t="s">
        <v>222</v>
      </c>
      <c r="BB93" s="6" t="s">
        <v>222</v>
      </c>
      <c r="BC93" s="6" t="s">
        <v>222</v>
      </c>
      <c r="BD93" s="6" t="s">
        <v>222</v>
      </c>
      <c r="BE93" s="117" t="s">
        <v>222</v>
      </c>
      <c r="BF93" s="6" t="s">
        <v>222</v>
      </c>
      <c r="BG93" s="6" t="s">
        <v>222</v>
      </c>
      <c r="BH93" s="6" t="s">
        <v>222</v>
      </c>
      <c r="BI93" s="6" t="s">
        <v>222</v>
      </c>
      <c r="BJ93" s="117" t="s">
        <v>222</v>
      </c>
      <c r="BK93" s="6" t="s">
        <v>222</v>
      </c>
      <c r="BL93" s="6" t="s">
        <v>222</v>
      </c>
      <c r="BM93" s="6" t="s">
        <v>222</v>
      </c>
      <c r="BN93" s="6" t="s">
        <v>222</v>
      </c>
      <c r="BO93" s="117" t="s">
        <v>222</v>
      </c>
      <c r="BP93" s="6" t="s">
        <v>222</v>
      </c>
      <c r="BQ93" s="6" t="s">
        <v>222</v>
      </c>
      <c r="BR93" s="6" t="s">
        <v>222</v>
      </c>
      <c r="BS93" s="6" t="s">
        <v>222</v>
      </c>
      <c r="BT93" s="117" t="s">
        <v>222</v>
      </c>
      <c r="BU93" s="6" t="s">
        <v>222</v>
      </c>
      <c r="BV93" s="6" t="s">
        <v>222</v>
      </c>
      <c r="BW93" s="6" t="s">
        <v>222</v>
      </c>
      <c r="BX93" s="6" t="s">
        <v>222</v>
      </c>
      <c r="BY93" s="117" t="s">
        <v>222</v>
      </c>
      <c r="BZ93" s="6" t="s">
        <v>222</v>
      </c>
      <c r="CA93" s="6" t="s">
        <v>222</v>
      </c>
      <c r="CB93" s="6" t="s">
        <v>222</v>
      </c>
      <c r="CC93" s="6" t="s">
        <v>222</v>
      </c>
      <c r="CD93" s="117" t="s">
        <v>222</v>
      </c>
      <c r="CE93" s="6" t="s">
        <v>222</v>
      </c>
      <c r="CF93" s="6" t="s">
        <v>222</v>
      </c>
      <c r="CG93" s="6" t="s">
        <v>222</v>
      </c>
      <c r="CH93" s="6" t="s">
        <v>222</v>
      </c>
      <c r="CI93" s="117" t="s">
        <v>222</v>
      </c>
      <c r="CJ93" s="6" t="s">
        <v>222</v>
      </c>
      <c r="CK93" s="6" t="s">
        <v>222</v>
      </c>
      <c r="CL93" s="6" t="s">
        <v>222</v>
      </c>
      <c r="CM93" s="6" t="s">
        <v>222</v>
      </c>
      <c r="CN93" s="117" t="s">
        <v>222</v>
      </c>
      <c r="CO93" s="6" t="s">
        <v>222</v>
      </c>
      <c r="CP93" s="6" t="s">
        <v>222</v>
      </c>
      <c r="CQ93" s="6" t="s">
        <v>222</v>
      </c>
      <c r="CR93" s="6" t="s">
        <v>222</v>
      </c>
      <c r="CS93" s="117" t="s">
        <v>222</v>
      </c>
      <c r="CT93" s="6" t="s">
        <v>222</v>
      </c>
      <c r="CU93" s="6" t="s">
        <v>222</v>
      </c>
    </row>
    <row r="94" spans="1:99" hidden="1" outlineLevel="1">
      <c r="A94" s="8" t="s">
        <v>273</v>
      </c>
      <c r="B94" s="185"/>
      <c r="C94" s="6"/>
      <c r="D94" s="6"/>
      <c r="E94" s="6"/>
      <c r="F94" s="6"/>
      <c r="G94" s="117"/>
      <c r="H94" s="6"/>
      <c r="I94" s="6"/>
      <c r="J94" s="6"/>
      <c r="K94" s="6"/>
      <c r="L94" s="117"/>
      <c r="M94" s="6"/>
      <c r="N94" s="6"/>
      <c r="O94" s="6"/>
      <c r="P94" s="6"/>
      <c r="Q94" s="117"/>
      <c r="R94" s="6"/>
      <c r="S94" s="6"/>
      <c r="T94" s="6"/>
      <c r="U94" s="6"/>
      <c r="V94" s="117"/>
      <c r="W94" s="6"/>
      <c r="X94" s="6"/>
      <c r="Y94" s="6"/>
      <c r="Z94" s="6"/>
      <c r="AA94" s="117"/>
      <c r="AB94" s="6"/>
      <c r="AC94" s="6"/>
      <c r="AD94" s="6"/>
      <c r="AE94" s="6"/>
      <c r="AF94" s="117"/>
      <c r="AG94" s="6"/>
      <c r="AH94" s="6"/>
      <c r="AI94" s="6"/>
      <c r="AJ94" s="6"/>
      <c r="AK94" s="117"/>
      <c r="AL94" s="6"/>
      <c r="AM94" s="6"/>
      <c r="AN94" s="6"/>
      <c r="AO94" s="6">
        <v>0.46500000000000002</v>
      </c>
      <c r="AP94" s="117"/>
      <c r="AQ94" s="6">
        <v>0.46300000000000002</v>
      </c>
      <c r="AR94" s="6">
        <v>0.46500000000000002</v>
      </c>
      <c r="AS94" s="6">
        <v>0.46800000000000003</v>
      </c>
      <c r="AT94" s="6">
        <v>0.47</v>
      </c>
      <c r="AU94" s="117">
        <v>0.46700000000000003</v>
      </c>
      <c r="AV94" s="6">
        <v>0.47099999999999997</v>
      </c>
      <c r="AW94" s="6">
        <v>0.48899999999999999</v>
      </c>
      <c r="AX94" s="6">
        <v>0.48199999999999998</v>
      </c>
      <c r="AY94" s="6">
        <v>0.4854431551668858</v>
      </c>
      <c r="AZ94" s="117">
        <v>0.48194070563911223</v>
      </c>
      <c r="BA94" s="6" t="s">
        <v>222</v>
      </c>
      <c r="BB94" s="6" t="s">
        <v>222</v>
      </c>
      <c r="BC94" s="6" t="s">
        <v>222</v>
      </c>
      <c r="BD94" s="6" t="s">
        <v>222</v>
      </c>
      <c r="BE94" s="117" t="s">
        <v>222</v>
      </c>
      <c r="BF94" s="6" t="s">
        <v>222</v>
      </c>
      <c r="BG94" s="6" t="s">
        <v>222</v>
      </c>
      <c r="BH94" s="6" t="s">
        <v>222</v>
      </c>
      <c r="BI94" s="6" t="s">
        <v>222</v>
      </c>
      <c r="BJ94" s="117" t="s">
        <v>222</v>
      </c>
      <c r="BK94" s="6" t="s">
        <v>222</v>
      </c>
      <c r="BL94" s="6" t="s">
        <v>222</v>
      </c>
      <c r="BM94" s="6" t="s">
        <v>222</v>
      </c>
      <c r="BN94" s="6" t="s">
        <v>222</v>
      </c>
      <c r="BO94" s="117" t="s">
        <v>222</v>
      </c>
      <c r="BP94" s="6" t="s">
        <v>222</v>
      </c>
      <c r="BQ94" s="6" t="s">
        <v>222</v>
      </c>
      <c r="BR94" s="6" t="s">
        <v>222</v>
      </c>
      <c r="BS94" s="6" t="s">
        <v>222</v>
      </c>
      <c r="BT94" s="117" t="s">
        <v>222</v>
      </c>
      <c r="BU94" s="6" t="s">
        <v>222</v>
      </c>
      <c r="BV94" s="6" t="s">
        <v>222</v>
      </c>
      <c r="BW94" s="6" t="s">
        <v>222</v>
      </c>
      <c r="BX94" s="6" t="s">
        <v>222</v>
      </c>
      <c r="BY94" s="117" t="s">
        <v>222</v>
      </c>
      <c r="BZ94" s="6" t="s">
        <v>222</v>
      </c>
      <c r="CA94" s="6" t="s">
        <v>222</v>
      </c>
      <c r="CB94" s="6" t="s">
        <v>222</v>
      </c>
      <c r="CC94" s="6" t="s">
        <v>222</v>
      </c>
      <c r="CD94" s="117" t="s">
        <v>222</v>
      </c>
      <c r="CE94" s="6" t="s">
        <v>222</v>
      </c>
      <c r="CF94" s="6" t="s">
        <v>222</v>
      </c>
      <c r="CG94" s="6" t="s">
        <v>222</v>
      </c>
      <c r="CH94" s="6" t="s">
        <v>222</v>
      </c>
      <c r="CI94" s="117" t="s">
        <v>222</v>
      </c>
      <c r="CJ94" s="6" t="s">
        <v>222</v>
      </c>
      <c r="CK94" s="6" t="s">
        <v>222</v>
      </c>
      <c r="CL94" s="6" t="s">
        <v>222</v>
      </c>
      <c r="CM94" s="6" t="s">
        <v>222</v>
      </c>
      <c r="CN94" s="117" t="s">
        <v>222</v>
      </c>
      <c r="CO94" s="6" t="s">
        <v>222</v>
      </c>
      <c r="CP94" s="6" t="s">
        <v>222</v>
      </c>
      <c r="CQ94" s="6" t="s">
        <v>222</v>
      </c>
      <c r="CR94" s="6" t="s">
        <v>222</v>
      </c>
      <c r="CS94" s="117" t="s">
        <v>222</v>
      </c>
      <c r="CT94" s="6" t="s">
        <v>222</v>
      </c>
      <c r="CU94" s="6" t="s">
        <v>222</v>
      </c>
    </row>
    <row r="95" spans="1:99" hidden="1" outlineLevel="1">
      <c r="A95" s="8" t="s">
        <v>274</v>
      </c>
      <c r="B95" s="185"/>
      <c r="C95" s="6"/>
      <c r="D95" s="6"/>
      <c r="E95" s="6"/>
      <c r="F95" s="6"/>
      <c r="G95" s="117"/>
      <c r="H95" s="6"/>
      <c r="I95" s="6"/>
      <c r="J95" s="6"/>
      <c r="K95" s="6"/>
      <c r="L95" s="117"/>
      <c r="M95" s="6"/>
      <c r="N95" s="6"/>
      <c r="O95" s="6"/>
      <c r="P95" s="6"/>
      <c r="Q95" s="117"/>
      <c r="R95" s="6"/>
      <c r="S95" s="6"/>
      <c r="T95" s="6"/>
      <c r="U95" s="6"/>
      <c r="V95" s="117"/>
      <c r="W95" s="6"/>
      <c r="X95" s="6"/>
      <c r="Y95" s="6"/>
      <c r="Z95" s="6"/>
      <c r="AA95" s="117"/>
      <c r="AB95" s="6"/>
      <c r="AC95" s="6"/>
      <c r="AD95" s="6"/>
      <c r="AE95" s="6"/>
      <c r="AF95" s="117"/>
      <c r="AG95" s="6"/>
      <c r="AH95" s="6"/>
      <c r="AI95" s="6"/>
      <c r="AJ95" s="6"/>
      <c r="AK95" s="117"/>
      <c r="AL95" s="6"/>
      <c r="AM95" s="6"/>
      <c r="AN95" s="6"/>
      <c r="AO95" s="6">
        <v>5.1999999999999998E-2</v>
      </c>
      <c r="AP95" s="117"/>
      <c r="AQ95" s="6">
        <v>5.1999999999999998E-2</v>
      </c>
      <c r="AR95" s="6">
        <v>5.3999999999999999E-2</v>
      </c>
      <c r="AS95" s="6">
        <v>5.3999999999999999E-2</v>
      </c>
      <c r="AT95" s="6">
        <v>5.6000000000000001E-2</v>
      </c>
      <c r="AU95" s="117">
        <v>5.3999999999999999E-2</v>
      </c>
      <c r="AV95" s="6">
        <v>5.7000000000000002E-2</v>
      </c>
      <c r="AW95" s="6">
        <v>5.3999999999999999E-2</v>
      </c>
      <c r="AX95" s="6">
        <v>5.8000000000000003E-2</v>
      </c>
      <c r="AY95" s="6">
        <v>5.4650394202398776E-2</v>
      </c>
      <c r="AZ95" s="117">
        <v>5.6098034424820815E-2</v>
      </c>
      <c r="BA95" s="6" t="s">
        <v>222</v>
      </c>
      <c r="BB95" s="6" t="s">
        <v>222</v>
      </c>
      <c r="BC95" s="6" t="s">
        <v>222</v>
      </c>
      <c r="BD95" s="6" t="s">
        <v>222</v>
      </c>
      <c r="BE95" s="117" t="s">
        <v>222</v>
      </c>
      <c r="BF95" s="6" t="s">
        <v>222</v>
      </c>
      <c r="BG95" s="6" t="s">
        <v>222</v>
      </c>
      <c r="BH95" s="6" t="s">
        <v>222</v>
      </c>
      <c r="BI95" s="6" t="s">
        <v>222</v>
      </c>
      <c r="BJ95" s="117" t="s">
        <v>222</v>
      </c>
      <c r="BK95" s="6" t="s">
        <v>222</v>
      </c>
      <c r="BL95" s="6" t="s">
        <v>222</v>
      </c>
      <c r="BM95" s="6" t="s">
        <v>222</v>
      </c>
      <c r="BN95" s="6" t="s">
        <v>222</v>
      </c>
      <c r="BO95" s="117" t="s">
        <v>222</v>
      </c>
      <c r="BP95" s="6" t="s">
        <v>222</v>
      </c>
      <c r="BQ95" s="6" t="s">
        <v>222</v>
      </c>
      <c r="BR95" s="6" t="s">
        <v>222</v>
      </c>
      <c r="BS95" s="6" t="s">
        <v>222</v>
      </c>
      <c r="BT95" s="117" t="s">
        <v>222</v>
      </c>
      <c r="BU95" s="6" t="s">
        <v>222</v>
      </c>
      <c r="BV95" s="6" t="s">
        <v>222</v>
      </c>
      <c r="BW95" s="6" t="s">
        <v>222</v>
      </c>
      <c r="BX95" s="6" t="s">
        <v>222</v>
      </c>
      <c r="BY95" s="117" t="s">
        <v>222</v>
      </c>
      <c r="BZ95" s="6" t="s">
        <v>222</v>
      </c>
      <c r="CA95" s="6" t="s">
        <v>222</v>
      </c>
      <c r="CB95" s="6" t="s">
        <v>222</v>
      </c>
      <c r="CC95" s="6" t="s">
        <v>222</v>
      </c>
      <c r="CD95" s="117" t="s">
        <v>222</v>
      </c>
      <c r="CE95" s="6" t="s">
        <v>222</v>
      </c>
      <c r="CF95" s="6" t="s">
        <v>222</v>
      </c>
      <c r="CG95" s="6" t="s">
        <v>222</v>
      </c>
      <c r="CH95" s="6" t="s">
        <v>222</v>
      </c>
      <c r="CI95" s="117" t="s">
        <v>222</v>
      </c>
      <c r="CJ95" s="6" t="s">
        <v>222</v>
      </c>
      <c r="CK95" s="6" t="s">
        <v>222</v>
      </c>
      <c r="CL95" s="6" t="s">
        <v>222</v>
      </c>
      <c r="CM95" s="6" t="s">
        <v>222</v>
      </c>
      <c r="CN95" s="117" t="s">
        <v>222</v>
      </c>
      <c r="CO95" s="6" t="s">
        <v>222</v>
      </c>
      <c r="CP95" s="6" t="s">
        <v>222</v>
      </c>
      <c r="CQ95" s="6" t="s">
        <v>222</v>
      </c>
      <c r="CR95" s="6" t="s">
        <v>222</v>
      </c>
      <c r="CS95" s="117" t="s">
        <v>222</v>
      </c>
      <c r="CT95" s="6" t="s">
        <v>222</v>
      </c>
      <c r="CU95" s="6" t="s">
        <v>222</v>
      </c>
    </row>
    <row r="96" spans="1:99" ht="15.75" hidden="1" outlineLevel="1" thickBot="1">
      <c r="A96" s="5" t="s">
        <v>232</v>
      </c>
      <c r="B96" s="187"/>
      <c r="C96" s="133"/>
      <c r="D96" s="133"/>
      <c r="E96" s="133"/>
      <c r="F96" s="133"/>
      <c r="G96" s="134"/>
      <c r="H96" s="133"/>
      <c r="I96" s="133"/>
      <c r="J96" s="133"/>
      <c r="K96" s="133"/>
      <c r="L96" s="134"/>
      <c r="M96" s="133"/>
      <c r="N96" s="133"/>
      <c r="O96" s="133"/>
      <c r="P96" s="133"/>
      <c r="Q96" s="134"/>
      <c r="R96" s="133"/>
      <c r="S96" s="133"/>
      <c r="T96" s="133"/>
      <c r="U96" s="133"/>
      <c r="V96" s="134"/>
      <c r="W96" s="133"/>
      <c r="X96" s="133"/>
      <c r="Y96" s="133"/>
      <c r="Z96" s="133"/>
      <c r="AA96" s="134"/>
      <c r="AB96" s="133"/>
      <c r="AC96" s="133"/>
      <c r="AD96" s="133"/>
      <c r="AE96" s="133"/>
      <c r="AF96" s="134"/>
      <c r="AG96" s="133"/>
      <c r="AH96" s="133"/>
      <c r="AI96" s="133"/>
      <c r="AJ96" s="133"/>
      <c r="AK96" s="134"/>
      <c r="AL96" s="133"/>
      <c r="AM96" s="133"/>
      <c r="AN96" s="133"/>
      <c r="AO96" s="133">
        <v>1</v>
      </c>
      <c r="AP96" s="134"/>
      <c r="AQ96" s="133">
        <v>1</v>
      </c>
      <c r="AR96" s="133">
        <v>1</v>
      </c>
      <c r="AS96" s="133">
        <v>1</v>
      </c>
      <c r="AT96" s="133">
        <v>0.99999999999999989</v>
      </c>
      <c r="AU96" s="134">
        <v>0.99999999999999989</v>
      </c>
      <c r="AV96" s="133">
        <v>1</v>
      </c>
      <c r="AW96" s="133">
        <v>0.99999999999999989</v>
      </c>
      <c r="AX96" s="133">
        <v>1.0000000000000002</v>
      </c>
      <c r="AY96" s="133">
        <v>1</v>
      </c>
      <c r="AZ96" s="134">
        <v>1</v>
      </c>
      <c r="BA96" s="6"/>
      <c r="BB96" s="6"/>
      <c r="BC96" s="6"/>
      <c r="BD96" s="6"/>
      <c r="BE96" s="117"/>
      <c r="BF96" s="6"/>
      <c r="BG96" s="6"/>
      <c r="BH96" s="6"/>
      <c r="BI96" s="6"/>
      <c r="BJ96" s="117"/>
      <c r="BK96" s="6"/>
      <c r="BL96" s="6"/>
      <c r="BM96" s="6"/>
      <c r="BN96" s="6"/>
      <c r="BO96" s="117"/>
      <c r="BP96" s="6"/>
      <c r="BQ96" s="6"/>
      <c r="BR96" s="6"/>
      <c r="BS96" s="6"/>
      <c r="BT96" s="117"/>
      <c r="BU96" s="6"/>
      <c r="BV96" s="6"/>
      <c r="BW96" s="6"/>
      <c r="BX96" s="6"/>
      <c r="BY96" s="117"/>
      <c r="BZ96" s="6"/>
      <c r="CA96" s="6"/>
      <c r="CB96" s="6"/>
      <c r="CC96" s="6"/>
      <c r="CD96" s="117"/>
      <c r="CE96" s="6"/>
      <c r="CF96" s="6"/>
      <c r="CG96" s="6"/>
      <c r="CH96" s="6"/>
      <c r="CI96" s="117"/>
      <c r="CJ96" s="6"/>
      <c r="CK96" s="6"/>
      <c r="CL96" s="6"/>
      <c r="CM96" s="6"/>
      <c r="CN96" s="117"/>
      <c r="CO96" s="6"/>
      <c r="CP96" s="6"/>
      <c r="CQ96" s="6"/>
      <c r="CR96" s="6"/>
      <c r="CS96" s="117"/>
      <c r="CT96" s="6"/>
      <c r="CU96" s="6"/>
    </row>
    <row r="97" spans="1:99" hidden="1" outlineLevel="1">
      <c r="B97" s="182"/>
      <c r="G97" s="119"/>
      <c r="L97" s="119"/>
      <c r="Q97" s="119"/>
      <c r="V97" s="119"/>
      <c r="AA97" s="119"/>
      <c r="AF97" s="119"/>
      <c r="AK97" s="119"/>
      <c r="AP97" s="119"/>
      <c r="AU97" s="119"/>
      <c r="AZ97" s="119"/>
      <c r="BE97" s="117"/>
      <c r="BJ97" s="117"/>
      <c r="BO97" s="117"/>
      <c r="BT97" s="117"/>
      <c r="BY97" s="117"/>
      <c r="CD97" s="117"/>
      <c r="CI97" s="117"/>
      <c r="CN97" s="117"/>
      <c r="CS97" s="117"/>
    </row>
    <row r="98" spans="1:99" hidden="1" outlineLevel="1">
      <c r="A98" s="11" t="s">
        <v>265</v>
      </c>
      <c r="B98" s="182"/>
      <c r="G98" s="119"/>
      <c r="L98" s="119"/>
      <c r="Q98" s="119"/>
      <c r="V98" s="119"/>
      <c r="AA98" s="119"/>
      <c r="AF98" s="119"/>
      <c r="AK98" s="119"/>
      <c r="AP98" s="119"/>
      <c r="AU98" s="119"/>
      <c r="AZ98" s="119"/>
      <c r="BE98" s="119"/>
      <c r="BJ98" s="119"/>
      <c r="BO98" s="119"/>
      <c r="BT98" s="119"/>
      <c r="BY98" s="119"/>
      <c r="CD98" s="119"/>
      <c r="CI98" s="119"/>
      <c r="CN98" s="119"/>
      <c r="CS98" s="119"/>
    </row>
    <row r="99" spans="1:99" hidden="1" outlineLevel="1">
      <c r="A99" s="11" t="s">
        <v>266</v>
      </c>
      <c r="B99" s="182"/>
      <c r="G99" s="119"/>
      <c r="L99" s="119"/>
      <c r="Q99" s="119"/>
      <c r="V99" s="119"/>
      <c r="AA99" s="119"/>
      <c r="AF99" s="119"/>
      <c r="AK99" s="119"/>
      <c r="AP99" s="119"/>
      <c r="AU99" s="119"/>
      <c r="AZ99" s="119"/>
      <c r="BE99" s="119"/>
      <c r="BJ99" s="119"/>
      <c r="BO99" s="119"/>
      <c r="BT99" s="119"/>
      <c r="BY99" s="119"/>
      <c r="CD99" s="119"/>
      <c r="CI99" s="119"/>
      <c r="CN99" s="119"/>
      <c r="CS99" s="119"/>
    </row>
    <row r="100" spans="1:99" collapsed="1">
      <c r="B100" s="182"/>
      <c r="G100" s="119"/>
      <c r="L100" s="119"/>
      <c r="Q100" s="119"/>
      <c r="V100" s="119"/>
      <c r="AA100" s="119"/>
      <c r="AF100" s="119"/>
      <c r="AK100" s="119"/>
      <c r="AP100" s="119"/>
      <c r="AU100" s="119"/>
      <c r="AZ100" s="119"/>
      <c r="BE100" s="119"/>
      <c r="BJ100" s="119"/>
      <c r="BO100" s="119"/>
      <c r="BT100" s="119"/>
      <c r="BY100" s="119"/>
      <c r="CD100" s="119"/>
      <c r="CI100" s="119"/>
      <c r="CN100" s="119"/>
      <c r="CS100" s="119"/>
    </row>
    <row r="101" spans="1:99">
      <c r="A101" s="18" t="s">
        <v>97</v>
      </c>
      <c r="B101" s="182"/>
      <c r="G101" s="119"/>
      <c r="L101" s="119"/>
      <c r="Q101" s="119"/>
      <c r="V101" s="119"/>
      <c r="AA101" s="119"/>
      <c r="AF101" s="119"/>
      <c r="AK101" s="119"/>
      <c r="AP101" s="119"/>
      <c r="AU101" s="119"/>
      <c r="AZ101" s="119"/>
      <c r="BE101" s="119"/>
      <c r="BJ101" s="119"/>
      <c r="BO101" s="119"/>
      <c r="BT101" s="119"/>
      <c r="BY101" s="119"/>
      <c r="CD101" s="119"/>
      <c r="CI101" s="119"/>
      <c r="CN101" s="119"/>
      <c r="CS101" s="119"/>
    </row>
    <row r="102" spans="1:99">
      <c r="A102" s="18"/>
      <c r="B102" s="182"/>
      <c r="G102" s="119"/>
      <c r="L102" s="119"/>
      <c r="Q102" s="119"/>
      <c r="V102" s="119"/>
      <c r="AA102" s="119"/>
      <c r="AF102" s="119"/>
      <c r="AK102" s="119"/>
      <c r="AP102" s="119"/>
      <c r="AU102" s="119"/>
      <c r="AZ102" s="119"/>
      <c r="BE102" s="119"/>
      <c r="BJ102" s="119"/>
      <c r="BO102" s="119"/>
      <c r="BT102" s="119"/>
      <c r="BY102" s="119"/>
      <c r="CD102" s="119"/>
      <c r="CI102" s="119"/>
      <c r="CN102" s="119"/>
      <c r="CS102" s="119"/>
    </row>
    <row r="103" spans="1:99">
      <c r="A103" s="4" t="s">
        <v>275</v>
      </c>
      <c r="B103" s="188"/>
      <c r="C103" s="16"/>
      <c r="D103" s="16"/>
      <c r="E103" s="16"/>
      <c r="F103" s="16"/>
      <c r="G103" s="123"/>
      <c r="H103" s="16"/>
      <c r="I103" s="16"/>
      <c r="J103" s="16"/>
      <c r="K103" s="16"/>
      <c r="L103" s="123"/>
      <c r="M103" s="16"/>
      <c r="N103" s="16"/>
      <c r="O103" s="16"/>
      <c r="P103" s="16"/>
      <c r="Q103" s="123"/>
      <c r="R103" s="16"/>
      <c r="S103" s="16"/>
      <c r="T103" s="16"/>
      <c r="U103" s="16"/>
      <c r="V103" s="123"/>
      <c r="W103" s="16"/>
      <c r="X103" s="16"/>
      <c r="Y103" s="16"/>
      <c r="Z103" s="16"/>
      <c r="AA103" s="123"/>
      <c r="AB103" s="16"/>
      <c r="AC103" s="16"/>
      <c r="AD103" s="16"/>
      <c r="AE103" s="16"/>
      <c r="AF103" s="123"/>
      <c r="AG103" s="16"/>
      <c r="AH103" s="16"/>
      <c r="AI103" s="16"/>
      <c r="AJ103" s="16"/>
      <c r="AK103" s="123"/>
      <c r="AL103" s="16"/>
      <c r="AM103" s="16"/>
      <c r="AN103" s="16"/>
      <c r="AO103" s="16"/>
      <c r="AP103" s="123"/>
      <c r="AQ103" s="16"/>
      <c r="AR103" s="16"/>
      <c r="AS103" s="16"/>
      <c r="AT103" s="16"/>
      <c r="AU103" s="123"/>
      <c r="AV103" s="16"/>
      <c r="AW103" s="16"/>
      <c r="AX103" s="16"/>
      <c r="AY103" s="16"/>
      <c r="AZ103" s="123"/>
      <c r="BA103" s="16"/>
      <c r="BB103" s="16"/>
      <c r="BC103" s="16"/>
      <c r="BD103" s="16"/>
      <c r="BE103" s="123"/>
      <c r="BF103" s="16"/>
      <c r="BG103" s="16"/>
      <c r="BH103" s="16"/>
      <c r="BI103" s="16"/>
      <c r="BJ103" s="123"/>
      <c r="BK103" s="16"/>
      <c r="BL103" s="16"/>
      <c r="BM103" s="16"/>
      <c r="BN103" s="16"/>
      <c r="BO103" s="123"/>
      <c r="BP103" s="16"/>
      <c r="BQ103" s="16"/>
      <c r="BR103" s="16"/>
      <c r="BS103" s="16"/>
      <c r="BT103" s="123"/>
      <c r="BU103" s="16"/>
      <c r="BV103" s="16"/>
      <c r="BW103" s="16"/>
      <c r="BX103" s="16"/>
      <c r="BY103" s="123"/>
      <c r="BZ103" s="16"/>
      <c r="CA103" s="16"/>
      <c r="CB103" s="16"/>
      <c r="CC103" s="16"/>
      <c r="CD103" s="123"/>
      <c r="CE103" s="16"/>
      <c r="CF103" s="16"/>
      <c r="CG103" s="16"/>
      <c r="CH103" s="16"/>
      <c r="CI103" s="123"/>
      <c r="CJ103" s="16"/>
      <c r="CK103" s="16"/>
      <c r="CL103" s="16"/>
      <c r="CM103" s="16"/>
      <c r="CN103" s="123"/>
      <c r="CO103" s="16"/>
      <c r="CP103" s="16"/>
      <c r="CQ103" s="16"/>
      <c r="CR103" s="16"/>
      <c r="CS103" s="123"/>
      <c r="CT103" s="16"/>
      <c r="CU103" s="16"/>
    </row>
    <row r="104" spans="1:99">
      <c r="A104" s="45" t="s">
        <v>276</v>
      </c>
      <c r="B104" s="182"/>
      <c r="G104" s="119"/>
      <c r="L104" s="119"/>
      <c r="O104" s="14"/>
      <c r="P104" s="14"/>
      <c r="Q104" s="116">
        <v>0.57050000000000001</v>
      </c>
      <c r="R104" s="14"/>
      <c r="S104" s="14"/>
      <c r="T104" s="14"/>
      <c r="U104" s="14"/>
      <c r="V104" s="116">
        <v>0.58209999999999995</v>
      </c>
      <c r="W104" s="14"/>
      <c r="X104" s="14"/>
      <c r="Y104" s="14"/>
      <c r="Z104" s="14"/>
      <c r="AA104" s="116">
        <v>0.58599999999999997</v>
      </c>
      <c r="AB104" s="14"/>
      <c r="AC104" s="14"/>
      <c r="AD104" s="14"/>
      <c r="AE104" s="14"/>
      <c r="AF104" s="116">
        <v>0.59399999999999997</v>
      </c>
      <c r="AG104" s="12">
        <v>0.58830000000000005</v>
      </c>
      <c r="AH104" s="12">
        <v>0.59309999999999996</v>
      </c>
      <c r="AI104" s="12">
        <v>0.59499999999999997</v>
      </c>
      <c r="AJ104" s="12">
        <v>0.59489999999999998</v>
      </c>
      <c r="AK104" s="122">
        <v>0.59289999999999998</v>
      </c>
      <c r="AL104" s="12">
        <v>0.59360000000000002</v>
      </c>
      <c r="AM104" s="12">
        <v>0.58879999999999999</v>
      </c>
      <c r="AN104" s="14">
        <v>0.58099999999999996</v>
      </c>
      <c r="AO104" s="14">
        <v>0.57699999999999996</v>
      </c>
      <c r="AP104" s="116">
        <v>0.58479999999999999</v>
      </c>
      <c r="AQ104" s="12">
        <v>0.58530000000000004</v>
      </c>
      <c r="AR104" s="12">
        <v>0.57399999999999995</v>
      </c>
      <c r="AS104" s="12">
        <v>0.56799999999999995</v>
      </c>
      <c r="AT104" s="12">
        <v>0.56030000000000002</v>
      </c>
      <c r="AU104" s="122">
        <v>0.57110000000000005</v>
      </c>
      <c r="AV104" s="12">
        <v>0.55830000000000002</v>
      </c>
      <c r="AW104" s="12">
        <v>0.54300000000000004</v>
      </c>
      <c r="AX104" s="12">
        <v>0.55300000000000005</v>
      </c>
      <c r="AY104" s="12">
        <v>0.56399999999999995</v>
      </c>
      <c r="AZ104" s="122">
        <v>0.55400000000000005</v>
      </c>
      <c r="BA104" s="12">
        <v>0.56899999999999995</v>
      </c>
      <c r="BB104" s="323">
        <v>0.56599999999999995</v>
      </c>
      <c r="BC104" s="323">
        <v>0.57099999999999995</v>
      </c>
      <c r="BD104" s="323">
        <v>0.57399999999999995</v>
      </c>
      <c r="BE104" s="122">
        <v>0.56992832141184779</v>
      </c>
      <c r="BF104" s="323">
        <v>0.56499999999999995</v>
      </c>
      <c r="BG104" s="323">
        <v>0.56899999999999995</v>
      </c>
      <c r="BH104" s="323">
        <v>0.58199999999999996</v>
      </c>
      <c r="BI104" s="323">
        <v>0.56259999999999999</v>
      </c>
      <c r="BJ104" s="122">
        <v>0.56999999999999995</v>
      </c>
      <c r="BK104" s="323">
        <v>0.55620000000000003</v>
      </c>
      <c r="BL104" s="323">
        <v>0.54710000000000003</v>
      </c>
      <c r="BM104" s="323">
        <v>0.54790000000000005</v>
      </c>
      <c r="BN104" s="323">
        <v>0.53320000000000001</v>
      </c>
      <c r="BO104" s="122">
        <v>0.54579999999999995</v>
      </c>
      <c r="BP104" s="323">
        <v>0.53820000000000001</v>
      </c>
      <c r="BQ104" s="323">
        <v>0.53839999999999999</v>
      </c>
      <c r="BR104" s="323">
        <v>0.5373</v>
      </c>
      <c r="BS104" s="323">
        <v>0.53129999999999999</v>
      </c>
      <c r="BT104" s="122">
        <v>0.53620000000000001</v>
      </c>
      <c r="BU104" s="323">
        <v>0.53159999999999996</v>
      </c>
      <c r="BV104" s="323">
        <v>0.53159999999999996</v>
      </c>
      <c r="BW104" s="323">
        <v>0.52700000000000002</v>
      </c>
      <c r="BX104" s="323">
        <v>0.52929999999999999</v>
      </c>
      <c r="BY104" s="122">
        <v>0.52990000000000004</v>
      </c>
      <c r="BZ104" s="323">
        <v>0.54039999999999999</v>
      </c>
      <c r="CA104" s="323">
        <v>0.52070000000000005</v>
      </c>
      <c r="CB104" s="323">
        <v>0.51229999999999998</v>
      </c>
      <c r="CC104" s="323">
        <v>0.50929999999999997</v>
      </c>
      <c r="CD104" s="122">
        <v>0.52010000000000001</v>
      </c>
      <c r="CE104" s="323">
        <v>0.51690000000000003</v>
      </c>
      <c r="CF104" s="323">
        <v>0.52859999999999996</v>
      </c>
      <c r="CG104" s="323">
        <v>0.53120000000000001</v>
      </c>
      <c r="CH104" s="323">
        <v>0.54090000000000005</v>
      </c>
      <c r="CI104" s="122">
        <v>0.52969999999999995</v>
      </c>
      <c r="CJ104" s="323">
        <v>0.55589999999999995</v>
      </c>
      <c r="CK104" s="323">
        <v>0.56920000000000004</v>
      </c>
      <c r="CL104" s="323">
        <v>0.56369999999999998</v>
      </c>
      <c r="CM104" s="323">
        <v>0.5494</v>
      </c>
      <c r="CN104" s="122">
        <v>0.5595</v>
      </c>
      <c r="CO104" s="323">
        <v>0.54420000000000002</v>
      </c>
      <c r="CP104" s="323">
        <v>0.53959999999999997</v>
      </c>
      <c r="CQ104" s="323">
        <v>0.52910000000000001</v>
      </c>
      <c r="CR104" s="323">
        <v>0.51939999999999997</v>
      </c>
      <c r="CS104" s="122">
        <v>0.53300000000000003</v>
      </c>
      <c r="CT104" s="323">
        <v>0.51500000000000001</v>
      </c>
      <c r="CU104" s="323">
        <v>0.49320000000000003</v>
      </c>
    </row>
    <row r="105" spans="1:99">
      <c r="A105" s="45" t="s">
        <v>277</v>
      </c>
      <c r="B105" s="182"/>
      <c r="G105" s="119"/>
      <c r="L105" s="119"/>
      <c r="O105" s="14"/>
      <c r="P105" s="14"/>
      <c r="Q105" s="116">
        <v>0.16650000000000001</v>
      </c>
      <c r="R105" s="14"/>
      <c r="S105" s="14"/>
      <c r="T105" s="14"/>
      <c r="U105" s="14"/>
      <c r="V105" s="116">
        <v>0.15579999999999999</v>
      </c>
      <c r="W105" s="14"/>
      <c r="X105" s="14"/>
      <c r="Y105" s="14"/>
      <c r="Z105" s="14"/>
      <c r="AA105" s="116">
        <v>0.13100000000000001</v>
      </c>
      <c r="AB105" s="14"/>
      <c r="AC105" s="14"/>
      <c r="AD105" s="14"/>
      <c r="AE105" s="14"/>
      <c r="AF105" s="116">
        <v>0.1246</v>
      </c>
      <c r="AG105" s="12">
        <v>0.1215</v>
      </c>
      <c r="AH105" s="12">
        <v>0.1231</v>
      </c>
      <c r="AI105" s="12">
        <v>0.1244</v>
      </c>
      <c r="AJ105" s="12">
        <v>0.128</v>
      </c>
      <c r="AK105" s="122">
        <v>0.12429999999999999</v>
      </c>
      <c r="AL105" s="12">
        <v>0.14649999999999999</v>
      </c>
      <c r="AM105" s="12">
        <v>0.14940000000000001</v>
      </c>
      <c r="AN105" s="14">
        <v>0.15260000000000001</v>
      </c>
      <c r="AO105" s="14">
        <v>0.1452</v>
      </c>
      <c r="AP105" s="116">
        <v>0.1484</v>
      </c>
      <c r="AQ105" s="12">
        <v>0.14779999999999999</v>
      </c>
      <c r="AR105" s="12">
        <v>0.152</v>
      </c>
      <c r="AS105" s="12">
        <v>0.154</v>
      </c>
      <c r="AT105" s="12">
        <v>0.15820000000000001</v>
      </c>
      <c r="AU105" s="122">
        <v>0.15329999999999999</v>
      </c>
      <c r="AV105" s="12">
        <v>0.1585</v>
      </c>
      <c r="AW105" s="12">
        <v>0.153</v>
      </c>
      <c r="AX105" s="12">
        <v>0.14399999999999999</v>
      </c>
      <c r="AY105" s="12">
        <v>0.14099999999999999</v>
      </c>
      <c r="AZ105" s="122">
        <v>0.14899999999999999</v>
      </c>
      <c r="BA105" s="12">
        <v>0.14199999999999999</v>
      </c>
      <c r="BB105" s="323">
        <v>0.14499999999999999</v>
      </c>
      <c r="BC105" s="323">
        <v>0.14099999999999999</v>
      </c>
      <c r="BD105" s="323">
        <v>0.13200000000000001</v>
      </c>
      <c r="BE105" s="122">
        <v>0.13995193458665919</v>
      </c>
      <c r="BF105" s="323">
        <v>0.13</v>
      </c>
      <c r="BG105" s="323">
        <v>0.12</v>
      </c>
      <c r="BH105" s="323">
        <v>0.114</v>
      </c>
      <c r="BI105" s="323">
        <v>0.1186</v>
      </c>
      <c r="BJ105" s="122">
        <v>0.121</v>
      </c>
      <c r="BK105" s="323">
        <v>0.1198</v>
      </c>
      <c r="BL105" s="323">
        <v>0.122</v>
      </c>
      <c r="BM105" s="323">
        <v>0.12280000000000001</v>
      </c>
      <c r="BN105" s="323">
        <v>0.13100000000000001</v>
      </c>
      <c r="BO105" s="122">
        <v>0.1241</v>
      </c>
      <c r="BP105" s="323">
        <v>0.1356</v>
      </c>
      <c r="BQ105" s="323">
        <v>0.13819999999999999</v>
      </c>
      <c r="BR105" s="323">
        <v>0.1391</v>
      </c>
      <c r="BS105" s="323">
        <v>0.14249999999999999</v>
      </c>
      <c r="BT105" s="122">
        <v>0.1389</v>
      </c>
      <c r="BU105" s="323">
        <v>0.1401</v>
      </c>
      <c r="BV105" s="323">
        <v>0.13789999999999999</v>
      </c>
      <c r="BW105" s="323">
        <v>0.14180000000000001</v>
      </c>
      <c r="BX105" s="323">
        <v>0.14119999999999999</v>
      </c>
      <c r="BY105" s="122">
        <v>0.14030000000000001</v>
      </c>
      <c r="BZ105" s="323">
        <v>0.13300000000000001</v>
      </c>
      <c r="CA105" s="323">
        <v>0.13519999999999999</v>
      </c>
      <c r="CB105" s="323">
        <v>0.13450000000000001</v>
      </c>
      <c r="CC105" s="323">
        <v>0.13800000000000001</v>
      </c>
      <c r="CD105" s="122">
        <v>0.1353</v>
      </c>
      <c r="CE105" s="323">
        <v>0.14019999999999999</v>
      </c>
      <c r="CF105" s="323">
        <v>0.13700000000000001</v>
      </c>
      <c r="CG105" s="323">
        <v>0.13400000000000001</v>
      </c>
      <c r="CH105" s="323">
        <v>0.1346</v>
      </c>
      <c r="CI105" s="122">
        <v>0.13639999999999999</v>
      </c>
      <c r="CJ105" s="323">
        <v>0.12759999999999999</v>
      </c>
      <c r="CK105" s="323">
        <v>0.1229</v>
      </c>
      <c r="CL105" s="323">
        <v>0.12690000000000001</v>
      </c>
      <c r="CM105" s="323">
        <v>0.1356</v>
      </c>
      <c r="CN105" s="122">
        <v>0.12839999999999999</v>
      </c>
      <c r="CO105" s="323">
        <v>0.1419</v>
      </c>
      <c r="CP105" s="323">
        <v>0.1434</v>
      </c>
      <c r="CQ105" s="323">
        <v>0.14349999999999999</v>
      </c>
      <c r="CR105" s="323">
        <v>0.1467</v>
      </c>
      <c r="CS105" s="122">
        <v>0.1439</v>
      </c>
      <c r="CT105" s="323">
        <v>0.14630000000000001</v>
      </c>
      <c r="CU105" s="323">
        <v>0.14860000000000001</v>
      </c>
    </row>
    <row r="106" spans="1:99">
      <c r="A106" s="45" t="s">
        <v>278</v>
      </c>
      <c r="B106" s="182"/>
      <c r="G106" s="119"/>
      <c r="L106" s="119"/>
      <c r="O106" s="14"/>
      <c r="P106" s="14"/>
      <c r="Q106" s="116">
        <v>7.7200000000000005E-2</v>
      </c>
      <c r="R106" s="14"/>
      <c r="S106" s="14"/>
      <c r="T106" s="14"/>
      <c r="U106" s="14"/>
      <c r="V106" s="116">
        <v>8.3000000000000004E-2</v>
      </c>
      <c r="W106" s="14"/>
      <c r="X106" s="14"/>
      <c r="Y106" s="14"/>
      <c r="Z106" s="14"/>
      <c r="AA106" s="116">
        <v>7.8E-2</v>
      </c>
      <c r="AB106" s="14"/>
      <c r="AC106" s="14"/>
      <c r="AD106" s="14"/>
      <c r="AE106" s="14"/>
      <c r="AF106" s="116">
        <v>7.0900000000000005E-2</v>
      </c>
      <c r="AG106" s="12">
        <v>7.8700000000000006E-2</v>
      </c>
      <c r="AH106" s="12">
        <v>7.4499999999999997E-2</v>
      </c>
      <c r="AI106" s="12">
        <v>7.4899999999999994E-2</v>
      </c>
      <c r="AJ106" s="12">
        <v>7.4099999999999999E-2</v>
      </c>
      <c r="AK106" s="122">
        <v>7.5499999999999998E-2</v>
      </c>
      <c r="AL106" s="12">
        <v>6.9599999999999995E-2</v>
      </c>
      <c r="AM106" s="12">
        <v>6.25E-2</v>
      </c>
      <c r="AN106" s="14">
        <v>6.6199999999999995E-2</v>
      </c>
      <c r="AO106" s="14">
        <v>7.0000000000000007E-2</v>
      </c>
      <c r="AP106" s="116">
        <v>6.7100000000000007E-2</v>
      </c>
      <c r="AQ106" s="12">
        <v>7.4700000000000003E-2</v>
      </c>
      <c r="AR106" s="12">
        <v>8.5000000000000006E-2</v>
      </c>
      <c r="AS106" s="12">
        <v>9.0999999999999998E-2</v>
      </c>
      <c r="AT106" s="12">
        <v>9.3399999999999997E-2</v>
      </c>
      <c r="AU106" s="122">
        <v>8.6499999999999994E-2</v>
      </c>
      <c r="AV106" s="12">
        <v>9.1399999999999995E-2</v>
      </c>
      <c r="AW106" s="12">
        <v>8.5000000000000006E-2</v>
      </c>
      <c r="AX106" s="12">
        <v>8.5999999999999993E-2</v>
      </c>
      <c r="AY106" s="12">
        <v>7.8E-2</v>
      </c>
      <c r="AZ106" s="122">
        <v>8.5000000000000006E-2</v>
      </c>
      <c r="BA106" s="12">
        <v>7.6999999999999999E-2</v>
      </c>
      <c r="BB106" s="323">
        <v>7.4999999999999997E-2</v>
      </c>
      <c r="BC106" s="323">
        <v>7.5999999999999998E-2</v>
      </c>
      <c r="BD106" s="323">
        <v>7.9000000000000001E-2</v>
      </c>
      <c r="BE106" s="122">
        <v>7.672258652422452E-2</v>
      </c>
      <c r="BF106" s="323">
        <v>0.08</v>
      </c>
      <c r="BG106" s="323">
        <v>8.2000000000000003E-2</v>
      </c>
      <c r="BH106" s="323">
        <v>7.9000000000000001E-2</v>
      </c>
      <c r="BI106" s="323">
        <v>0.08</v>
      </c>
      <c r="BJ106" s="122">
        <v>0.08</v>
      </c>
      <c r="BK106" s="323">
        <v>8.5699999999999998E-2</v>
      </c>
      <c r="BL106" s="323">
        <v>9.3299999999999994E-2</v>
      </c>
      <c r="BM106" s="323">
        <v>9.5200000000000007E-2</v>
      </c>
      <c r="BN106" s="323">
        <v>0.1021</v>
      </c>
      <c r="BO106" s="122">
        <v>9.4200000000000006E-2</v>
      </c>
      <c r="BP106" s="323">
        <v>0.10150000000000001</v>
      </c>
      <c r="BQ106" s="323">
        <v>0.1012</v>
      </c>
      <c r="BR106" s="323">
        <v>9.9699999999999997E-2</v>
      </c>
      <c r="BS106" s="323">
        <v>0.1013</v>
      </c>
      <c r="BT106" s="122">
        <v>0.1009</v>
      </c>
      <c r="BU106" s="323">
        <v>0.104</v>
      </c>
      <c r="BV106" s="323">
        <v>0.1057</v>
      </c>
      <c r="BW106" s="323">
        <v>0.1071</v>
      </c>
      <c r="BX106" s="323">
        <v>0.1095</v>
      </c>
      <c r="BY106" s="122">
        <v>0.1066</v>
      </c>
      <c r="BZ106" s="323">
        <v>0.1111</v>
      </c>
      <c r="CA106" s="323">
        <v>0.1206</v>
      </c>
      <c r="CB106" s="323">
        <v>0.12189999999999999</v>
      </c>
      <c r="CC106" s="323">
        <v>0.12620000000000001</v>
      </c>
      <c r="CD106" s="122">
        <v>0.1202</v>
      </c>
      <c r="CE106" s="323">
        <v>0.12520000000000001</v>
      </c>
      <c r="CF106" s="323">
        <v>0.1179</v>
      </c>
      <c r="CG106" s="323">
        <v>0.11799999999999999</v>
      </c>
      <c r="CH106" s="323">
        <v>0.1128</v>
      </c>
      <c r="CI106" s="122">
        <v>0.1183</v>
      </c>
      <c r="CJ106" s="323">
        <v>0.1103</v>
      </c>
      <c r="CK106" s="323">
        <v>0.1031</v>
      </c>
      <c r="CL106" s="323">
        <v>0.10639999999999999</v>
      </c>
      <c r="CM106" s="323">
        <v>0.11070000000000001</v>
      </c>
      <c r="CN106" s="122">
        <v>0.1076</v>
      </c>
      <c r="CO106" s="323">
        <v>0.1099</v>
      </c>
      <c r="CP106" s="323">
        <v>0.11119999999999999</v>
      </c>
      <c r="CQ106" s="323">
        <v>0.1114</v>
      </c>
      <c r="CR106" s="323">
        <v>0.1118</v>
      </c>
      <c r="CS106" s="122">
        <v>0.1111</v>
      </c>
      <c r="CT106" s="323">
        <v>0.11020000000000001</v>
      </c>
      <c r="CU106" s="323">
        <v>0.1115</v>
      </c>
    </row>
    <row r="107" spans="1:99">
      <c r="A107" s="45" t="s">
        <v>279</v>
      </c>
      <c r="B107" s="182"/>
      <c r="G107" s="119"/>
      <c r="L107" s="119"/>
      <c r="O107" s="14"/>
      <c r="P107" s="14"/>
      <c r="Q107" s="116">
        <v>0.18579999999999997</v>
      </c>
      <c r="R107" s="14"/>
      <c r="S107" s="14"/>
      <c r="T107" s="14"/>
      <c r="U107" s="14"/>
      <c r="V107" s="116">
        <v>0.17910000000000004</v>
      </c>
      <c r="W107" s="14"/>
      <c r="X107" s="14"/>
      <c r="Y107" s="14"/>
      <c r="Z107" s="14"/>
      <c r="AA107" s="116">
        <v>0.20499999999999999</v>
      </c>
      <c r="AB107" s="14"/>
      <c r="AC107" s="14"/>
      <c r="AD107" s="14"/>
      <c r="AE107" s="14"/>
      <c r="AF107" s="116">
        <v>0.21049999999999999</v>
      </c>
      <c r="AG107" s="12">
        <v>0.21149999999999999</v>
      </c>
      <c r="AH107" s="12">
        <v>0.20930000000000001</v>
      </c>
      <c r="AI107" s="12">
        <v>0.20569999999999999</v>
      </c>
      <c r="AJ107" s="12">
        <v>0.20300000000000001</v>
      </c>
      <c r="AK107" s="122">
        <v>0.20729999999999998</v>
      </c>
      <c r="AL107" s="12">
        <v>0.1903</v>
      </c>
      <c r="AM107" s="12">
        <v>0.1993</v>
      </c>
      <c r="AN107" s="14">
        <v>0.20019999999999999</v>
      </c>
      <c r="AO107" s="14">
        <v>0.20780000000000001</v>
      </c>
      <c r="AP107" s="116">
        <v>0.19969999999999999</v>
      </c>
      <c r="AQ107" s="12">
        <v>0.19220000000000001</v>
      </c>
      <c r="AR107" s="12">
        <v>0.189</v>
      </c>
      <c r="AS107" s="12">
        <v>0.187</v>
      </c>
      <c r="AT107" s="12">
        <v>0.18809999999999999</v>
      </c>
      <c r="AU107" s="122">
        <v>0.18909999999999999</v>
      </c>
      <c r="AV107" s="12">
        <v>0.1918</v>
      </c>
      <c r="AW107" s="12">
        <v>0.219</v>
      </c>
      <c r="AX107" s="12">
        <v>0.217</v>
      </c>
      <c r="AY107" s="12">
        <v>0.216</v>
      </c>
      <c r="AZ107" s="122">
        <v>0.21199999999999999</v>
      </c>
      <c r="BA107" s="12">
        <v>0.21199999999999999</v>
      </c>
      <c r="BB107" s="323">
        <v>0.214</v>
      </c>
      <c r="BC107" s="323">
        <v>0.21199999999999999</v>
      </c>
      <c r="BD107" s="323">
        <v>0.215</v>
      </c>
      <c r="BE107" s="122">
        <v>0.21339715747726823</v>
      </c>
      <c r="BF107" s="323">
        <v>0.22500000000000001</v>
      </c>
      <c r="BG107" s="323">
        <v>0.22900000000000001</v>
      </c>
      <c r="BH107" s="323">
        <v>0.22500000000000001</v>
      </c>
      <c r="BI107" s="323">
        <v>0.23880000000000001</v>
      </c>
      <c r="BJ107" s="122">
        <v>0.22900000000000009</v>
      </c>
      <c r="BK107" s="323">
        <v>0.23830000000000001</v>
      </c>
      <c r="BL107" s="323">
        <v>0.23769999999999999</v>
      </c>
      <c r="BM107" s="323">
        <v>0.23409999999999997</v>
      </c>
      <c r="BN107" s="323">
        <v>0.23370000000000002</v>
      </c>
      <c r="BO107" s="122">
        <v>0.23599999999999999</v>
      </c>
      <c r="BP107" s="323">
        <v>0.22470000000000001</v>
      </c>
      <c r="BQ107" s="323">
        <v>0.22220000000000001</v>
      </c>
      <c r="BR107" s="323">
        <v>0.22389999999999999</v>
      </c>
      <c r="BS107" s="323">
        <v>0.22489999999999999</v>
      </c>
      <c r="BT107" s="122">
        <v>0.22399999999999998</v>
      </c>
      <c r="BU107" s="323">
        <v>0.2243</v>
      </c>
      <c r="BV107" s="323">
        <v>0.2248</v>
      </c>
      <c r="BW107" s="323">
        <v>0.22409999999999999</v>
      </c>
      <c r="BX107" s="323">
        <v>0.22</v>
      </c>
      <c r="BY107" s="122">
        <v>0.22319999999999995</v>
      </c>
      <c r="BZ107" s="323">
        <v>0.2155</v>
      </c>
      <c r="CA107" s="323">
        <v>0.2235</v>
      </c>
      <c r="CB107" s="323">
        <v>0.23130000000000001</v>
      </c>
      <c r="CC107" s="323">
        <v>0.22650000000000001</v>
      </c>
      <c r="CD107" s="122">
        <v>0.22440000000000004</v>
      </c>
      <c r="CE107" s="323">
        <v>0.21759999999999999</v>
      </c>
      <c r="CF107" s="323">
        <v>0.21640000000000001</v>
      </c>
      <c r="CG107" s="323">
        <v>0.21679999999999999</v>
      </c>
      <c r="CH107" s="323">
        <v>0.2117</v>
      </c>
      <c r="CI107" s="122">
        <f>CI108-SUM(CI104:CI106)</f>
        <v>0.21560000000000012</v>
      </c>
      <c r="CJ107" s="323">
        <v>0.20619999999999999</v>
      </c>
      <c r="CK107" s="323">
        <v>0.20480000000000001</v>
      </c>
      <c r="CL107" s="323">
        <v>0.20300000000000001</v>
      </c>
      <c r="CM107" s="323">
        <v>0.20430000000000001</v>
      </c>
      <c r="CN107" s="122">
        <v>0.20452470221275235</v>
      </c>
      <c r="CO107" s="323">
        <v>0.2039</v>
      </c>
      <c r="CP107" s="323">
        <v>0.20580000000000001</v>
      </c>
      <c r="CQ107" s="323">
        <v>0.21609999999999999</v>
      </c>
      <c r="CR107" s="323">
        <v>0.22209999999999999</v>
      </c>
      <c r="CS107" s="122">
        <v>0.21207335130266294</v>
      </c>
      <c r="CT107" s="323">
        <v>0.22850000000000001</v>
      </c>
      <c r="CU107" s="323">
        <v>0.24679999999999999</v>
      </c>
    </row>
    <row r="108" spans="1:99" ht="15.75" thickBot="1">
      <c r="A108" s="17" t="s">
        <v>232</v>
      </c>
      <c r="B108" s="189"/>
      <c r="C108" s="190"/>
      <c r="D108" s="190"/>
      <c r="E108" s="190"/>
      <c r="F108" s="190"/>
      <c r="G108" s="191"/>
      <c r="H108" s="192"/>
      <c r="I108" s="192"/>
      <c r="J108" s="192"/>
      <c r="K108" s="192"/>
      <c r="L108" s="193"/>
      <c r="M108" s="192"/>
      <c r="N108" s="192"/>
      <c r="O108" s="135"/>
      <c r="P108" s="135"/>
      <c r="Q108" s="132">
        <v>1</v>
      </c>
      <c r="R108" s="135"/>
      <c r="S108" s="135"/>
      <c r="T108" s="135"/>
      <c r="U108" s="135"/>
      <c r="V108" s="132">
        <v>1</v>
      </c>
      <c r="W108" s="135"/>
      <c r="X108" s="135"/>
      <c r="Y108" s="135"/>
      <c r="Z108" s="135"/>
      <c r="AA108" s="132">
        <v>0.99999999999999989</v>
      </c>
      <c r="AB108" s="135"/>
      <c r="AC108" s="135"/>
      <c r="AD108" s="135"/>
      <c r="AE108" s="135"/>
      <c r="AF108" s="132">
        <v>1</v>
      </c>
      <c r="AG108" s="135">
        <v>1</v>
      </c>
      <c r="AH108" s="135">
        <v>1</v>
      </c>
      <c r="AI108" s="135">
        <v>0.99999999999999989</v>
      </c>
      <c r="AJ108" s="135">
        <v>1</v>
      </c>
      <c r="AK108" s="132">
        <v>1</v>
      </c>
      <c r="AL108" s="135">
        <v>1</v>
      </c>
      <c r="AM108" s="135">
        <v>1</v>
      </c>
      <c r="AN108" s="135">
        <v>1</v>
      </c>
      <c r="AO108" s="135">
        <v>1</v>
      </c>
      <c r="AP108" s="132">
        <v>1</v>
      </c>
      <c r="AQ108" s="135">
        <v>1</v>
      </c>
      <c r="AR108" s="135">
        <v>1</v>
      </c>
      <c r="AS108" s="135">
        <v>1</v>
      </c>
      <c r="AT108" s="135">
        <v>1</v>
      </c>
      <c r="AU108" s="132">
        <v>1</v>
      </c>
      <c r="AV108" s="135">
        <v>1</v>
      </c>
      <c r="AW108" s="135">
        <v>1</v>
      </c>
      <c r="AX108" s="135">
        <v>1</v>
      </c>
      <c r="AY108" s="135">
        <v>1</v>
      </c>
      <c r="AZ108" s="132">
        <v>1</v>
      </c>
      <c r="BA108" s="135">
        <f>SUM(BA104:BA107)</f>
        <v>0.99999999999999989</v>
      </c>
      <c r="BB108" s="135">
        <f>SUM(BB104:BB107)</f>
        <v>0.99999999999999989</v>
      </c>
      <c r="BC108" s="135">
        <f>SUM(BC104:BC107)</f>
        <v>0.99999999999999989</v>
      </c>
      <c r="BD108" s="135">
        <v>1</v>
      </c>
      <c r="BE108" s="132">
        <v>0.99999999999999978</v>
      </c>
      <c r="BF108" s="135">
        <v>1</v>
      </c>
      <c r="BG108" s="135">
        <v>1</v>
      </c>
      <c r="BH108" s="135">
        <v>1</v>
      </c>
      <c r="BI108" s="135">
        <v>1</v>
      </c>
      <c r="BJ108" s="132">
        <v>1</v>
      </c>
      <c r="BK108" s="135">
        <v>1</v>
      </c>
      <c r="BL108" s="135">
        <v>1</v>
      </c>
      <c r="BM108" s="135">
        <v>1</v>
      </c>
      <c r="BN108" s="135">
        <v>1</v>
      </c>
      <c r="BO108" s="132">
        <f>SUM(BO104:BO107)</f>
        <v>1.0001</v>
      </c>
      <c r="BP108" s="135">
        <f>SUM(BP104:BP107)</f>
        <v>1</v>
      </c>
      <c r="BQ108" s="135">
        <v>1</v>
      </c>
      <c r="BR108" s="135">
        <f>SUM(BR104:BR107)</f>
        <v>1</v>
      </c>
      <c r="BS108" s="135">
        <v>0.99999999999999989</v>
      </c>
      <c r="BT108" s="132">
        <v>1</v>
      </c>
      <c r="BU108" s="135">
        <v>1</v>
      </c>
      <c r="BV108" s="135">
        <f t="shared" ref="BV108:CB108" si="18">SUM(BV104:BV107)</f>
        <v>1</v>
      </c>
      <c r="BW108" s="135">
        <f t="shared" si="18"/>
        <v>1</v>
      </c>
      <c r="BX108" s="135">
        <f t="shared" si="18"/>
        <v>1</v>
      </c>
      <c r="BY108" s="132">
        <f t="shared" si="18"/>
        <v>1</v>
      </c>
      <c r="BZ108" s="135">
        <f t="shared" si="18"/>
        <v>1</v>
      </c>
      <c r="CA108" s="135">
        <f t="shared" si="18"/>
        <v>1</v>
      </c>
      <c r="CB108" s="135">
        <f t="shared" si="18"/>
        <v>1</v>
      </c>
      <c r="CC108" s="135">
        <f t="shared" ref="CC108:CH108" si="19">SUM(CC104:CC107)</f>
        <v>1</v>
      </c>
      <c r="CD108" s="132">
        <f t="shared" si="19"/>
        <v>1</v>
      </c>
      <c r="CE108" s="135">
        <f t="shared" si="19"/>
        <v>0.99990000000000001</v>
      </c>
      <c r="CF108" s="135">
        <f t="shared" si="19"/>
        <v>0.99990000000000001</v>
      </c>
      <c r="CG108" s="135">
        <f t="shared" si="19"/>
        <v>1</v>
      </c>
      <c r="CH108" s="135">
        <f t="shared" si="19"/>
        <v>1</v>
      </c>
      <c r="CI108" s="132">
        <v>1</v>
      </c>
      <c r="CJ108" s="135">
        <f t="shared" ref="CJ108" si="20">SUM(CJ104:CJ107)</f>
        <v>1</v>
      </c>
      <c r="CK108" s="135">
        <f t="shared" ref="CK108" si="21">SUM(CK104:CK107)</f>
        <v>1</v>
      </c>
      <c r="CL108" s="135">
        <f t="shared" ref="CL108" si="22">SUM(CL104:CL107)</f>
        <v>1</v>
      </c>
      <c r="CM108" s="135">
        <f t="shared" ref="CM108" si="23">SUM(CM104:CM107)</f>
        <v>1</v>
      </c>
      <c r="CN108" s="132">
        <f>SUM(CN104:CN107)</f>
        <v>1.0000247022127524</v>
      </c>
      <c r="CO108" s="135">
        <f t="shared" ref="CO108" si="24">SUM(CO104:CO107)</f>
        <v>0.99990000000000001</v>
      </c>
      <c r="CP108" s="135">
        <f t="shared" ref="CP108" si="25">SUM(CP104:CP107)</f>
        <v>0.99999999999999989</v>
      </c>
      <c r="CQ108" s="135">
        <f t="shared" ref="CQ108" si="26">SUM(CQ104:CQ107)</f>
        <v>1.0001</v>
      </c>
      <c r="CR108" s="135">
        <f t="shared" ref="CR108" si="27">SUM(CR104:CR107)</f>
        <v>0.99999999999999989</v>
      </c>
      <c r="CS108" s="132">
        <f>SUM(CS104:CS107)</f>
        <v>1.0000733513026629</v>
      </c>
      <c r="CT108" s="135">
        <f t="shared" ref="CT108" si="28">SUM(CT104:CT107)</f>
        <v>1</v>
      </c>
      <c r="CU108" s="135">
        <f t="shared" ref="CU108" si="29">SUM(CU104:CU107)</f>
        <v>1.0001</v>
      </c>
    </row>
    <row r="109" spans="1:99" ht="15.75" thickTop="1">
      <c r="B109" s="182"/>
      <c r="G109" s="119"/>
      <c r="L109" s="119"/>
      <c r="O109" s="9"/>
      <c r="P109" s="9"/>
      <c r="Q109" s="185"/>
      <c r="R109" s="9"/>
      <c r="S109" s="9"/>
      <c r="T109" s="9"/>
      <c r="U109" s="9"/>
      <c r="V109" s="185"/>
      <c r="W109" s="9"/>
      <c r="X109" s="9"/>
      <c r="Y109" s="9"/>
      <c r="Z109" s="9"/>
      <c r="AA109" s="185"/>
      <c r="AB109" s="9"/>
      <c r="AC109" s="9"/>
      <c r="AD109" s="9"/>
      <c r="AE109" s="9"/>
      <c r="AF109" s="185"/>
      <c r="AG109" s="9"/>
      <c r="AH109" s="9"/>
      <c r="AI109" s="9"/>
      <c r="AJ109" s="9"/>
      <c r="AK109" s="185"/>
      <c r="AL109" s="9"/>
      <c r="AP109" s="119"/>
      <c r="AQ109" s="9"/>
      <c r="AR109" s="9"/>
      <c r="AS109" s="9"/>
      <c r="AT109" s="9"/>
      <c r="AU109" s="185"/>
      <c r="AV109" s="9"/>
      <c r="AW109" s="9"/>
      <c r="AX109" s="9"/>
      <c r="AY109" s="9"/>
      <c r="AZ109" s="185"/>
      <c r="BA109" s="9"/>
      <c r="BB109" s="9"/>
      <c r="BC109" s="9"/>
      <c r="BD109" s="9"/>
      <c r="BE109" s="185"/>
      <c r="BF109" s="9"/>
      <c r="BG109" s="9"/>
      <c r="BH109" s="9"/>
      <c r="BI109" s="9"/>
      <c r="BJ109" s="185"/>
      <c r="BK109" s="9"/>
      <c r="BL109" s="9"/>
      <c r="BM109" s="9"/>
      <c r="BN109" s="9"/>
      <c r="BO109" s="185"/>
      <c r="BP109" s="9"/>
      <c r="BQ109" s="9"/>
      <c r="BR109" s="9"/>
      <c r="BS109" s="9"/>
      <c r="BT109" s="185"/>
      <c r="BU109" s="9"/>
      <c r="BV109" s="9"/>
      <c r="BW109" s="9"/>
      <c r="BX109" s="9"/>
      <c r="BY109" s="185"/>
      <c r="BZ109" s="9"/>
      <c r="CA109" s="9"/>
      <c r="CB109" s="9"/>
      <c r="CC109" s="9"/>
      <c r="CD109" s="185"/>
      <c r="CE109" s="9"/>
      <c r="CF109" s="9"/>
      <c r="CG109" s="9"/>
      <c r="CH109" s="9"/>
      <c r="CI109" s="185"/>
      <c r="CJ109" s="9"/>
      <c r="CK109" s="9"/>
      <c r="CL109" s="9"/>
      <c r="CM109" s="9"/>
      <c r="CN109" s="185"/>
      <c r="CO109" s="9"/>
      <c r="CP109" s="9"/>
      <c r="CQ109" s="9"/>
      <c r="CR109" s="9"/>
      <c r="CS109" s="185"/>
      <c r="CT109" s="9"/>
      <c r="CU109" s="9"/>
    </row>
    <row r="110" spans="1:99">
      <c r="A110" s="17" t="s">
        <v>280</v>
      </c>
      <c r="B110" s="182"/>
      <c r="G110" s="119"/>
      <c r="H110" s="194"/>
      <c r="I110" s="194"/>
      <c r="J110" s="194"/>
      <c r="K110" s="194"/>
      <c r="L110" s="195"/>
      <c r="M110" s="194"/>
      <c r="N110" s="194"/>
      <c r="O110" s="194"/>
      <c r="P110" s="194"/>
      <c r="Q110" s="195"/>
      <c r="R110" s="194"/>
      <c r="S110" s="194"/>
      <c r="T110" s="194"/>
      <c r="U110" s="194"/>
      <c r="V110" s="195"/>
      <c r="W110" s="194"/>
      <c r="X110" s="194"/>
      <c r="Y110" s="194"/>
      <c r="Z110" s="194"/>
      <c r="AA110" s="195"/>
      <c r="AF110" s="119"/>
      <c r="AK110" s="119"/>
      <c r="AP110" s="119"/>
      <c r="AU110" s="119"/>
      <c r="AZ110" s="119"/>
      <c r="BE110" s="119"/>
      <c r="BJ110" s="119"/>
      <c r="BO110" s="119"/>
      <c r="BT110" s="119"/>
      <c r="BY110" s="119"/>
      <c r="CD110" s="119"/>
      <c r="CI110" s="119"/>
      <c r="CN110" s="119"/>
      <c r="CS110" s="119"/>
    </row>
    <row r="111" spans="1:99">
      <c r="A111" s="45" t="s">
        <v>276</v>
      </c>
      <c r="B111" s="182"/>
      <c r="G111" s="119"/>
      <c r="H111" s="196"/>
      <c r="J111" s="197"/>
      <c r="L111" s="119"/>
      <c r="Q111" s="182">
        <v>40.14</v>
      </c>
      <c r="V111" s="182">
        <v>46.3</v>
      </c>
      <c r="X111" s="7"/>
      <c r="AA111" s="119">
        <v>47.36</v>
      </c>
      <c r="AB111" s="7"/>
      <c r="AF111" s="182">
        <v>45.6</v>
      </c>
      <c r="AG111" s="11">
        <v>44.77</v>
      </c>
      <c r="AH111" s="11">
        <v>46.07</v>
      </c>
      <c r="AI111" s="11">
        <v>51.07</v>
      </c>
      <c r="AJ111" s="11">
        <v>50.07</v>
      </c>
      <c r="AK111" s="119">
        <v>48.12</v>
      </c>
      <c r="AL111" s="7">
        <v>54.5</v>
      </c>
      <c r="AM111" s="11">
        <v>54.76</v>
      </c>
      <c r="AN111" s="11">
        <v>54.51</v>
      </c>
      <c r="AO111" s="11">
        <v>54.06</v>
      </c>
      <c r="AP111" s="119">
        <v>54.55</v>
      </c>
      <c r="AQ111" s="7">
        <v>56.84</v>
      </c>
      <c r="AR111" s="7">
        <v>62.86</v>
      </c>
      <c r="AS111" s="7">
        <v>61.94</v>
      </c>
      <c r="AT111" s="7">
        <v>61.53</v>
      </c>
      <c r="AU111" s="182">
        <v>60.85</v>
      </c>
      <c r="AV111" s="7">
        <v>59.85</v>
      </c>
      <c r="AW111" s="7">
        <v>60.62</v>
      </c>
      <c r="AX111" s="7">
        <v>62.33</v>
      </c>
      <c r="AY111" s="7">
        <v>62.09</v>
      </c>
      <c r="AZ111" s="182">
        <v>61.26</v>
      </c>
      <c r="BA111" s="7">
        <v>63.59</v>
      </c>
      <c r="BB111" s="7">
        <v>65.357658999999998</v>
      </c>
      <c r="BC111" s="7">
        <v>66.010312999999996</v>
      </c>
      <c r="BD111" s="7">
        <v>67.626765000000006</v>
      </c>
      <c r="BE111" s="182">
        <v>65.676637680936167</v>
      </c>
      <c r="BF111" s="7">
        <v>67.176616999999993</v>
      </c>
      <c r="BG111" s="7">
        <v>66.946419000000006</v>
      </c>
      <c r="BH111" s="7">
        <v>67.778831999999994</v>
      </c>
      <c r="BI111" s="7">
        <v>66.578436999999994</v>
      </c>
      <c r="BJ111" s="182">
        <v>67.130764999999997</v>
      </c>
      <c r="BK111" s="7">
        <v>64.44</v>
      </c>
      <c r="BL111" s="7">
        <v>64.45</v>
      </c>
      <c r="BM111" s="7">
        <v>64.56</v>
      </c>
      <c r="BN111" s="7">
        <v>64.510000000000005</v>
      </c>
      <c r="BO111" s="182">
        <v>64.489999999999995</v>
      </c>
      <c r="BP111" s="7">
        <v>67.83</v>
      </c>
      <c r="BQ111" s="7">
        <v>70.67</v>
      </c>
      <c r="BR111" s="7">
        <v>71.12</v>
      </c>
      <c r="BS111" s="7">
        <v>70.430000000000007</v>
      </c>
      <c r="BT111" s="182">
        <v>70.069999999999993</v>
      </c>
      <c r="BU111" s="7">
        <v>69.599999999999994</v>
      </c>
      <c r="BV111" s="7">
        <v>70.650000000000006</v>
      </c>
      <c r="BW111" s="7">
        <v>71.349999999999994</v>
      </c>
      <c r="BX111" s="7">
        <v>73.38</v>
      </c>
      <c r="BY111" s="182">
        <v>71.23</v>
      </c>
      <c r="BZ111" s="7">
        <v>75.75</v>
      </c>
      <c r="CA111" s="7">
        <v>74</v>
      </c>
      <c r="CB111" s="7">
        <v>73.680000000000007</v>
      </c>
      <c r="CC111" s="7">
        <v>72.97</v>
      </c>
      <c r="CD111" s="182">
        <v>74.06</v>
      </c>
      <c r="CE111" s="7">
        <v>73.790000000000006</v>
      </c>
      <c r="CF111" s="7">
        <v>74.010000000000005</v>
      </c>
      <c r="CG111" s="7">
        <v>74.930000000000007</v>
      </c>
      <c r="CH111" s="7">
        <v>75.55</v>
      </c>
      <c r="CI111" s="182">
        <v>74.61</v>
      </c>
      <c r="CJ111" s="7">
        <v>77.81</v>
      </c>
      <c r="CK111" s="7">
        <v>80.42</v>
      </c>
      <c r="CL111" s="7">
        <v>82.3</v>
      </c>
      <c r="CM111" s="7">
        <v>82.23</v>
      </c>
      <c r="CN111" s="182">
        <v>80.739999999999995</v>
      </c>
      <c r="CO111" s="7">
        <v>82.18</v>
      </c>
      <c r="CP111" s="7">
        <v>82.79</v>
      </c>
      <c r="CQ111" s="7">
        <v>83.21</v>
      </c>
      <c r="CR111" s="7">
        <v>83.16</v>
      </c>
      <c r="CS111" s="182">
        <v>82.83</v>
      </c>
      <c r="CT111" s="7">
        <v>83.43</v>
      </c>
      <c r="CU111" s="7">
        <v>83.78</v>
      </c>
    </row>
    <row r="112" spans="1:99">
      <c r="A112" s="45" t="s">
        <v>277</v>
      </c>
      <c r="B112" s="182"/>
      <c r="G112" s="119"/>
      <c r="H112" s="194"/>
      <c r="L112" s="119"/>
      <c r="Q112" s="182">
        <v>80.63</v>
      </c>
      <c r="V112" s="119">
        <v>78.33</v>
      </c>
      <c r="AA112" s="119">
        <v>75.739999999999995</v>
      </c>
      <c r="AC112" s="7"/>
      <c r="AF112" s="182">
        <v>71</v>
      </c>
      <c r="AG112" s="11">
        <v>73.010000000000005</v>
      </c>
      <c r="AH112" s="11">
        <v>74.22</v>
      </c>
      <c r="AI112" s="11">
        <v>80.53</v>
      </c>
      <c r="AJ112" s="11">
        <v>79.25</v>
      </c>
      <c r="AK112" s="119">
        <v>77.02</v>
      </c>
      <c r="AL112" s="11">
        <v>85.89</v>
      </c>
      <c r="AM112" s="11">
        <v>87.04</v>
      </c>
      <c r="AN112" s="11">
        <v>87.43</v>
      </c>
      <c r="AO112" s="11">
        <v>83.33</v>
      </c>
      <c r="AP112" s="119">
        <v>85.89</v>
      </c>
      <c r="AQ112" s="11">
        <v>87.01</v>
      </c>
      <c r="AR112" s="7">
        <v>98.11</v>
      </c>
      <c r="AS112" s="7">
        <v>100.86</v>
      </c>
      <c r="AT112" s="7">
        <v>101.84</v>
      </c>
      <c r="AU112" s="182">
        <v>97.36</v>
      </c>
      <c r="AV112" s="7">
        <v>100.8</v>
      </c>
      <c r="AW112" s="7">
        <v>100.64</v>
      </c>
      <c r="AX112" s="7">
        <v>98.17</v>
      </c>
      <c r="AY112" s="7">
        <v>93.99</v>
      </c>
      <c r="AZ112" s="182">
        <v>98.34</v>
      </c>
      <c r="BA112" s="7">
        <v>98.24</v>
      </c>
      <c r="BB112" s="7">
        <v>100.90685999999999</v>
      </c>
      <c r="BC112" s="7">
        <v>99.617379</v>
      </c>
      <c r="BD112" s="7">
        <v>96.002161000000001</v>
      </c>
      <c r="BE112" s="182">
        <v>98.658158049401919</v>
      </c>
      <c r="BF112" s="7">
        <v>95.458969999999994</v>
      </c>
      <c r="BG112" s="7">
        <v>87.771199999999993</v>
      </c>
      <c r="BH112" s="7">
        <v>83.788280999999998</v>
      </c>
      <c r="BI112" s="7">
        <v>82.867152000000004</v>
      </c>
      <c r="BJ112" s="182">
        <v>87.346491999999998</v>
      </c>
      <c r="BK112" s="7">
        <v>82.61</v>
      </c>
      <c r="BL112" s="7">
        <v>84.83</v>
      </c>
      <c r="BM112" s="7">
        <v>85.87</v>
      </c>
      <c r="BN112" s="7">
        <v>90.51</v>
      </c>
      <c r="BO112" s="182">
        <v>86.05</v>
      </c>
      <c r="BP112" s="7">
        <v>90.95</v>
      </c>
      <c r="BQ112" s="7">
        <v>92.29</v>
      </c>
      <c r="BR112" s="7">
        <v>90.84</v>
      </c>
      <c r="BS112" s="7">
        <v>92.37</v>
      </c>
      <c r="BT112" s="182">
        <v>91.6</v>
      </c>
      <c r="BU112" s="7">
        <v>88.77</v>
      </c>
      <c r="BV112" s="7">
        <v>86.3</v>
      </c>
      <c r="BW112" s="7">
        <v>92.91</v>
      </c>
      <c r="BX112" s="7">
        <v>92.66</v>
      </c>
      <c r="BY112" s="182">
        <v>90.15</v>
      </c>
      <c r="BZ112" s="7">
        <v>93.96</v>
      </c>
      <c r="CA112" s="7">
        <v>96.15</v>
      </c>
      <c r="CB112" s="7">
        <v>98.13</v>
      </c>
      <c r="CC112" s="7">
        <v>100.69</v>
      </c>
      <c r="CD112" s="182">
        <v>97.32</v>
      </c>
      <c r="CE112" s="7">
        <v>103.13</v>
      </c>
      <c r="CF112" s="7">
        <v>101.69</v>
      </c>
      <c r="CG112" s="7">
        <v>100.9</v>
      </c>
      <c r="CH112" s="7">
        <v>100.48</v>
      </c>
      <c r="CI112" s="182">
        <v>101.5</v>
      </c>
      <c r="CJ112" s="7">
        <v>96.68</v>
      </c>
      <c r="CK112" s="7">
        <v>92.46</v>
      </c>
      <c r="CL112" s="7">
        <v>98.05</v>
      </c>
      <c r="CM112" s="7">
        <v>100.44</v>
      </c>
      <c r="CN112" s="182">
        <v>96.98</v>
      </c>
      <c r="CO112" s="7">
        <v>103.06</v>
      </c>
      <c r="CP112" s="7">
        <v>103.81</v>
      </c>
      <c r="CQ112" s="7">
        <v>104.24</v>
      </c>
      <c r="CR112" s="7">
        <v>105.13</v>
      </c>
      <c r="CS112" s="182">
        <v>104.07</v>
      </c>
      <c r="CT112" s="7">
        <v>105.43</v>
      </c>
      <c r="CU112" s="7">
        <v>110.23</v>
      </c>
    </row>
    <row r="113" spans="1:99">
      <c r="A113" s="45" t="s">
        <v>278</v>
      </c>
      <c r="B113" s="182"/>
      <c r="G113" s="119"/>
      <c r="H113" s="198"/>
      <c r="I113" s="198"/>
      <c r="J113" s="198"/>
      <c r="K113" s="198"/>
      <c r="L113" s="199"/>
      <c r="M113" s="198"/>
      <c r="N113" s="198"/>
      <c r="O113" s="198"/>
      <c r="P113" s="198"/>
      <c r="Q113" s="182">
        <v>57.46</v>
      </c>
      <c r="R113" s="198"/>
      <c r="S113" s="198"/>
      <c r="T113" s="198"/>
      <c r="U113" s="198"/>
      <c r="V113" s="182">
        <v>65.52</v>
      </c>
      <c r="W113" s="198"/>
      <c r="X113" s="198"/>
      <c r="AA113" s="119">
        <v>67.09</v>
      </c>
      <c r="AF113" s="182">
        <v>60.4</v>
      </c>
      <c r="AG113" s="7">
        <v>64.599999999999994</v>
      </c>
      <c r="AH113" s="11">
        <v>65.31</v>
      </c>
      <c r="AI113" s="11">
        <v>68.88</v>
      </c>
      <c r="AJ113" s="11">
        <v>66.17</v>
      </c>
      <c r="AK113" s="119">
        <v>66.36</v>
      </c>
      <c r="AL113" s="11">
        <v>69.92</v>
      </c>
      <c r="AM113" s="11">
        <v>68.84</v>
      </c>
      <c r="AN113" s="11">
        <v>71.16</v>
      </c>
      <c r="AO113" s="7">
        <v>70.900000000000006</v>
      </c>
      <c r="AP113" s="119">
        <v>70.27</v>
      </c>
      <c r="AQ113" s="11">
        <v>74.16</v>
      </c>
      <c r="AR113" s="7">
        <v>83.89</v>
      </c>
      <c r="AS113" s="7">
        <v>84.78</v>
      </c>
      <c r="AT113" s="7">
        <v>84.32</v>
      </c>
      <c r="AU113" s="182">
        <v>81.93</v>
      </c>
      <c r="AV113" s="7">
        <v>81.92</v>
      </c>
      <c r="AW113" s="7">
        <v>79.489999999999995</v>
      </c>
      <c r="AX113" s="7">
        <v>77.45</v>
      </c>
      <c r="AY113" s="7">
        <v>69.3</v>
      </c>
      <c r="AZ113" s="182">
        <v>76.86</v>
      </c>
      <c r="BA113" s="7">
        <v>70.3</v>
      </c>
      <c r="BB113" s="7">
        <v>73.184740000000005</v>
      </c>
      <c r="BC113" s="7">
        <v>71.777427000000003</v>
      </c>
      <c r="BD113" s="7">
        <v>74.775602000000006</v>
      </c>
      <c r="BE113" s="182">
        <v>72.54087096248054</v>
      </c>
      <c r="BF113" s="7">
        <v>75.244434999999996</v>
      </c>
      <c r="BG113" s="7">
        <v>74.784504999999996</v>
      </c>
      <c r="BH113" s="7">
        <v>72.176395999999997</v>
      </c>
      <c r="BI113" s="7">
        <v>71.104736000000003</v>
      </c>
      <c r="BJ113" s="182">
        <v>73.265561000000005</v>
      </c>
      <c r="BK113" s="7">
        <v>71.78</v>
      </c>
      <c r="BL113" s="7">
        <v>76.22</v>
      </c>
      <c r="BM113" s="7">
        <v>76.22</v>
      </c>
      <c r="BN113" s="7">
        <v>79.739999999999995</v>
      </c>
      <c r="BO113" s="182">
        <v>76.16</v>
      </c>
      <c r="BP113" s="7">
        <v>79.77</v>
      </c>
      <c r="BQ113" s="7">
        <v>82.56</v>
      </c>
      <c r="BR113" s="7">
        <v>81.31</v>
      </c>
      <c r="BS113" s="7">
        <v>79.64</v>
      </c>
      <c r="BT113" s="182">
        <v>80.819999999999993</v>
      </c>
      <c r="BU113" s="7">
        <v>78.28</v>
      </c>
      <c r="BV113" s="7">
        <v>78.069999999999993</v>
      </c>
      <c r="BW113" s="7">
        <v>79.03</v>
      </c>
      <c r="BX113" s="7">
        <v>80.2</v>
      </c>
      <c r="BY113" s="182">
        <v>78.94</v>
      </c>
      <c r="BZ113" s="7">
        <v>83.67</v>
      </c>
      <c r="CA113" s="7">
        <v>87.04</v>
      </c>
      <c r="CB113" s="7">
        <v>88.26</v>
      </c>
      <c r="CC113" s="7">
        <v>87.38</v>
      </c>
      <c r="CD113" s="182">
        <v>86.69</v>
      </c>
      <c r="CE113" s="7">
        <v>89.1</v>
      </c>
      <c r="CF113" s="7">
        <v>87.1</v>
      </c>
      <c r="CG113" s="7">
        <v>85.38</v>
      </c>
      <c r="CH113" s="7">
        <v>84.27</v>
      </c>
      <c r="CI113" s="182">
        <v>86.36</v>
      </c>
      <c r="CJ113" s="7">
        <v>82.38</v>
      </c>
      <c r="CK113" s="7">
        <v>79.86</v>
      </c>
      <c r="CL113" s="7">
        <v>85.06</v>
      </c>
      <c r="CM113" s="7">
        <v>88.44</v>
      </c>
      <c r="CN113" s="182">
        <v>84.01</v>
      </c>
      <c r="CO113" s="7">
        <v>89.53</v>
      </c>
      <c r="CP113" s="7">
        <v>89.53</v>
      </c>
      <c r="CQ113" s="7">
        <v>90.06</v>
      </c>
      <c r="CR113" s="7">
        <v>90.07</v>
      </c>
      <c r="CS113" s="182">
        <v>89.8</v>
      </c>
      <c r="CT113" s="7">
        <v>89.71</v>
      </c>
      <c r="CU113" s="7">
        <v>92.41</v>
      </c>
    </row>
    <row r="114" spans="1:99">
      <c r="A114" s="17"/>
      <c r="B114" s="182"/>
      <c r="G114" s="119"/>
      <c r="H114" s="198"/>
      <c r="I114" s="198"/>
      <c r="J114" s="198"/>
      <c r="K114" s="198"/>
      <c r="L114" s="199"/>
      <c r="M114" s="198"/>
      <c r="N114" s="198"/>
      <c r="O114" s="198"/>
      <c r="P114" s="198"/>
      <c r="Q114" s="199"/>
      <c r="R114" s="198"/>
      <c r="S114" s="198"/>
      <c r="T114" s="198"/>
      <c r="U114" s="198"/>
      <c r="V114" s="199"/>
      <c r="W114" s="198"/>
      <c r="X114" s="198"/>
      <c r="AA114" s="119"/>
      <c r="AF114" s="119"/>
      <c r="AK114" s="119"/>
      <c r="AP114" s="119"/>
      <c r="AU114" s="119"/>
      <c r="AZ114" s="119"/>
      <c r="BE114" s="119"/>
      <c r="BJ114" s="119"/>
      <c r="BO114" s="119"/>
      <c r="BT114" s="119"/>
      <c r="BY114" s="119"/>
      <c r="CD114" s="119"/>
      <c r="CI114" s="119"/>
      <c r="CN114" s="119"/>
      <c r="CS114" s="119"/>
    </row>
    <row r="115" spans="1:99">
      <c r="A115" s="18" t="s">
        <v>97</v>
      </c>
      <c r="B115" s="182"/>
      <c r="G115" s="119"/>
      <c r="H115" s="198"/>
      <c r="I115" s="198"/>
      <c r="J115" s="198"/>
      <c r="K115" s="198"/>
      <c r="L115" s="199"/>
      <c r="M115" s="198"/>
      <c r="N115" s="198"/>
      <c r="O115" s="198"/>
      <c r="P115" s="198"/>
      <c r="Q115" s="199"/>
      <c r="R115" s="198"/>
      <c r="S115" s="198"/>
      <c r="T115" s="198"/>
      <c r="U115" s="198"/>
      <c r="V115" s="199"/>
      <c r="W115" s="198"/>
      <c r="X115" s="198"/>
      <c r="AA115" s="119"/>
      <c r="AF115" s="119"/>
      <c r="AK115" s="119"/>
      <c r="AP115" s="119"/>
      <c r="AU115" s="119"/>
      <c r="AZ115" s="119"/>
      <c r="BE115" s="119"/>
      <c r="BJ115" s="119"/>
      <c r="BO115" s="119"/>
      <c r="BT115" s="119"/>
      <c r="BY115" s="119"/>
      <c r="CD115" s="119"/>
      <c r="CI115" s="119"/>
      <c r="CN115" s="119"/>
      <c r="CS115" s="119"/>
    </row>
    <row r="116" spans="1:99">
      <c r="A116" s="17"/>
      <c r="B116" s="182"/>
      <c r="G116" s="119"/>
      <c r="H116" s="198"/>
      <c r="I116" s="198"/>
      <c r="J116" s="198"/>
      <c r="K116" s="198"/>
      <c r="L116" s="199"/>
      <c r="M116" s="198"/>
      <c r="N116" s="198"/>
      <c r="O116" s="198"/>
      <c r="P116" s="198"/>
      <c r="Q116" s="199"/>
      <c r="R116" s="198"/>
      <c r="S116" s="198"/>
      <c r="T116" s="198"/>
      <c r="U116" s="198"/>
      <c r="V116" s="199"/>
      <c r="W116" s="198"/>
      <c r="X116" s="198"/>
      <c r="AA116" s="119"/>
      <c r="AF116" s="119"/>
      <c r="AK116" s="119"/>
      <c r="AP116" s="119"/>
      <c r="AU116" s="119"/>
      <c r="AZ116" s="119"/>
      <c r="BE116" s="119"/>
      <c r="BJ116" s="119"/>
      <c r="BO116" s="119"/>
      <c r="BT116" s="119"/>
      <c r="BY116" s="119"/>
      <c r="CD116" s="119"/>
      <c r="CI116" s="119"/>
      <c r="CN116" s="119"/>
      <c r="CS116" s="119"/>
    </row>
    <row r="117" spans="1:99">
      <c r="A117" s="3" t="s">
        <v>281</v>
      </c>
      <c r="B117" s="182"/>
      <c r="G117" s="119"/>
      <c r="L117" s="119"/>
      <c r="Q117" s="119"/>
      <c r="V117" s="119"/>
      <c r="AA117" s="119"/>
      <c r="AF117" s="119"/>
      <c r="AK117" s="119"/>
      <c r="AP117" s="119"/>
      <c r="AU117" s="119"/>
      <c r="AZ117" s="119"/>
      <c r="BE117" s="119"/>
      <c r="BJ117" s="119"/>
      <c r="BO117" s="119"/>
      <c r="BT117" s="119"/>
      <c r="BY117" s="119"/>
      <c r="CD117" s="119"/>
      <c r="CI117" s="119"/>
      <c r="CN117" s="119"/>
      <c r="CS117" s="119"/>
    </row>
    <row r="118" spans="1:99">
      <c r="B118" s="182"/>
      <c r="G118" s="119"/>
      <c r="L118" s="119"/>
      <c r="Q118" s="119"/>
      <c r="V118" s="119"/>
      <c r="AA118" s="119"/>
      <c r="AF118" s="119"/>
      <c r="AK118" s="119"/>
      <c r="AP118" s="119"/>
      <c r="AU118" s="119"/>
      <c r="AZ118" s="119"/>
      <c r="BE118" s="119"/>
      <c r="BJ118" s="119"/>
      <c r="BO118" s="119"/>
      <c r="BT118" s="119"/>
      <c r="BY118" s="119"/>
      <c r="CD118" s="119"/>
      <c r="CI118" s="119"/>
      <c r="CN118" s="119"/>
      <c r="CS118" s="119"/>
    </row>
    <row r="119" spans="1:99" hidden="1" outlineLevel="1">
      <c r="A119" s="4" t="s">
        <v>282</v>
      </c>
      <c r="B119" s="182"/>
      <c r="G119" s="119"/>
      <c r="L119" s="119"/>
      <c r="Q119" s="119"/>
      <c r="V119" s="119"/>
      <c r="AA119" s="119"/>
      <c r="AF119" s="119"/>
      <c r="AK119" s="119"/>
      <c r="AP119" s="119"/>
      <c r="AU119" s="119"/>
      <c r="AZ119" s="119"/>
      <c r="BE119" s="119"/>
      <c r="BJ119" s="119"/>
      <c r="BO119" s="119"/>
      <c r="BT119" s="119"/>
      <c r="BY119" s="119"/>
      <c r="CD119" s="119"/>
      <c r="CI119" s="119"/>
      <c r="CN119" s="119"/>
      <c r="CS119" s="119"/>
    </row>
    <row r="120" spans="1:99" hidden="1" outlineLevel="1">
      <c r="A120" s="6"/>
      <c r="B120" s="182"/>
      <c r="G120" s="119"/>
      <c r="L120" s="119"/>
      <c r="Q120" s="119"/>
      <c r="V120" s="119"/>
      <c r="AA120" s="119"/>
      <c r="AF120" s="119"/>
      <c r="AK120" s="119"/>
      <c r="AP120" s="119"/>
      <c r="AU120" s="119"/>
      <c r="AZ120" s="119"/>
      <c r="BE120" s="119"/>
      <c r="BJ120" s="119"/>
      <c r="BO120" s="119"/>
      <c r="BT120" s="119"/>
      <c r="BY120" s="119"/>
      <c r="CD120" s="119"/>
      <c r="CI120" s="119"/>
      <c r="CN120" s="119"/>
      <c r="CS120" s="119"/>
    </row>
    <row r="121" spans="1:99" hidden="1" outlineLevel="1">
      <c r="A121" s="6" t="s">
        <v>283</v>
      </c>
      <c r="B121" s="117">
        <v>5.0999999999999997E-2</v>
      </c>
      <c r="C121" s="6">
        <v>4.7E-2</v>
      </c>
      <c r="D121" s="6">
        <v>3.7999999999999999E-2</v>
      </c>
      <c r="E121" s="6">
        <v>3.6999999999999998E-2</v>
      </c>
      <c r="F121" s="6">
        <v>3.6999999999999998E-2</v>
      </c>
      <c r="G121" s="117">
        <v>3.6999999999999998E-2</v>
      </c>
      <c r="H121" s="6">
        <v>0.04</v>
      </c>
      <c r="I121" s="6">
        <v>4.9000000000000002E-2</v>
      </c>
      <c r="J121" s="6">
        <v>5.7000000000000002E-2</v>
      </c>
      <c r="K121" s="6">
        <v>6.6000000000000003E-2</v>
      </c>
      <c r="L121" s="117">
        <v>6.6000000000000003E-2</v>
      </c>
      <c r="M121" s="6">
        <v>6.8000000000000005E-2</v>
      </c>
      <c r="N121" s="6">
        <v>7.0000000000000007E-2</v>
      </c>
      <c r="O121" s="6">
        <v>6.9000000000000006E-2</v>
      </c>
      <c r="P121" s="6">
        <v>6.5000000000000002E-2</v>
      </c>
      <c r="Q121" s="117">
        <v>6.5000000000000002E-2</v>
      </c>
      <c r="R121" s="6">
        <v>6.2E-2</v>
      </c>
      <c r="S121" s="6">
        <v>5.8999999999999997E-2</v>
      </c>
      <c r="T121" s="6">
        <v>5.0999999999999997E-2</v>
      </c>
      <c r="U121" s="6">
        <v>4.7E-2</v>
      </c>
      <c r="V121" s="117">
        <v>4.7E-2</v>
      </c>
      <c r="W121" s="6">
        <v>5.7000000000000002E-2</v>
      </c>
      <c r="X121" s="6">
        <v>6.8000000000000005E-2</v>
      </c>
      <c r="Y121" s="6">
        <v>8.1000000000000003E-2</v>
      </c>
      <c r="Z121" s="6">
        <v>8.2000000000000003E-2</v>
      </c>
      <c r="AA121" s="117">
        <v>8.2000000000000003E-2</v>
      </c>
      <c r="AB121" s="6">
        <v>8.1000000000000003E-2</v>
      </c>
      <c r="AC121" s="6">
        <v>0.08</v>
      </c>
      <c r="AD121" s="6">
        <v>7.6999999999999999E-2</v>
      </c>
      <c r="AE121" s="6">
        <v>7.3999999999999996E-2</v>
      </c>
      <c r="AF121" s="117">
        <v>7.3999999999999996E-2</v>
      </c>
      <c r="AG121" s="6">
        <v>7.0999999999999994E-2</v>
      </c>
      <c r="AH121" s="6">
        <v>6.9000000000000006E-2</v>
      </c>
      <c r="AI121" s="6">
        <v>6.9000000000000006E-2</v>
      </c>
      <c r="AJ121" s="6">
        <v>6.8000000000000005E-2</v>
      </c>
      <c r="AK121" s="117">
        <v>6.8000000000000005E-2</v>
      </c>
      <c r="AL121" s="6">
        <v>6.7000000000000004E-2</v>
      </c>
      <c r="AM121" s="6">
        <v>6.5000000000000002E-2</v>
      </c>
      <c r="AN121" s="6">
        <v>6.3E-2</v>
      </c>
      <c r="AO121" s="6">
        <v>6.0999999999999999E-2</v>
      </c>
      <c r="AP121" s="117">
        <v>6.0999999999999999E-2</v>
      </c>
      <c r="AQ121" s="6" t="s">
        <v>222</v>
      </c>
      <c r="AR121" s="6" t="s">
        <v>222</v>
      </c>
      <c r="AS121" s="6" t="s">
        <v>222</v>
      </c>
      <c r="AT121" s="6" t="s">
        <v>222</v>
      </c>
      <c r="AU121" s="117" t="s">
        <v>222</v>
      </c>
      <c r="AV121" s="6" t="s">
        <v>222</v>
      </c>
      <c r="AW121" s="6" t="s">
        <v>222</v>
      </c>
      <c r="AX121" s="6" t="s">
        <v>222</v>
      </c>
      <c r="AY121" s="6" t="s">
        <v>222</v>
      </c>
      <c r="AZ121" s="117" t="s">
        <v>222</v>
      </c>
      <c r="BA121" s="6" t="s">
        <v>222</v>
      </c>
      <c r="BB121" s="6" t="s">
        <v>222</v>
      </c>
      <c r="BC121" s="6" t="s">
        <v>222</v>
      </c>
      <c r="BD121" s="6" t="s">
        <v>222</v>
      </c>
      <c r="BE121" s="117" t="s">
        <v>222</v>
      </c>
      <c r="BF121" s="6" t="s">
        <v>222</v>
      </c>
      <c r="BG121" s="6" t="s">
        <v>222</v>
      </c>
      <c r="BH121" s="6" t="s">
        <v>222</v>
      </c>
      <c r="BI121" s="6" t="s">
        <v>222</v>
      </c>
      <c r="BJ121" s="117" t="s">
        <v>222</v>
      </c>
      <c r="BK121" s="6" t="s">
        <v>222</v>
      </c>
      <c r="BL121" s="6" t="s">
        <v>222</v>
      </c>
      <c r="BM121" s="6" t="s">
        <v>222</v>
      </c>
      <c r="BN121" s="6" t="s">
        <v>222</v>
      </c>
      <c r="BO121" s="117" t="s">
        <v>222</v>
      </c>
      <c r="BP121" s="6" t="s">
        <v>222</v>
      </c>
      <c r="BQ121" s="6" t="s">
        <v>222</v>
      </c>
      <c r="BR121" s="6" t="s">
        <v>222</v>
      </c>
      <c r="BS121" s="6" t="s">
        <v>222</v>
      </c>
      <c r="BT121" s="117" t="s">
        <v>222</v>
      </c>
      <c r="BU121" s="6" t="s">
        <v>222</v>
      </c>
      <c r="BV121" s="6" t="s">
        <v>222</v>
      </c>
      <c r="BW121" s="6" t="s">
        <v>222</v>
      </c>
      <c r="BX121" s="6" t="s">
        <v>222</v>
      </c>
      <c r="BY121" s="117" t="s">
        <v>222</v>
      </c>
      <c r="BZ121" s="6" t="s">
        <v>222</v>
      </c>
      <c r="CA121" s="6" t="s">
        <v>222</v>
      </c>
      <c r="CB121" s="6" t="s">
        <v>222</v>
      </c>
      <c r="CC121" s="6" t="s">
        <v>222</v>
      </c>
      <c r="CD121" s="117" t="s">
        <v>222</v>
      </c>
      <c r="CE121" s="6" t="s">
        <v>222</v>
      </c>
      <c r="CF121" s="6" t="s">
        <v>222</v>
      </c>
      <c r="CG121" s="6" t="s">
        <v>222</v>
      </c>
      <c r="CH121" s="6" t="s">
        <v>222</v>
      </c>
      <c r="CI121" s="117" t="s">
        <v>222</v>
      </c>
      <c r="CJ121" s="6" t="s">
        <v>222</v>
      </c>
      <c r="CK121" s="6" t="s">
        <v>222</v>
      </c>
      <c r="CL121" s="6" t="s">
        <v>222</v>
      </c>
      <c r="CM121" s="6" t="s">
        <v>222</v>
      </c>
      <c r="CN121" s="117" t="s">
        <v>222</v>
      </c>
      <c r="CO121" s="6" t="s">
        <v>222</v>
      </c>
      <c r="CP121" s="6" t="s">
        <v>222</v>
      </c>
      <c r="CQ121" s="6" t="s">
        <v>222</v>
      </c>
      <c r="CR121" s="6" t="s">
        <v>222</v>
      </c>
      <c r="CS121" s="117" t="s">
        <v>222</v>
      </c>
      <c r="CT121" s="6" t="s">
        <v>222</v>
      </c>
      <c r="CU121" s="6" t="s">
        <v>222</v>
      </c>
    </row>
    <row r="122" spans="1:99" hidden="1" outlineLevel="1">
      <c r="A122" s="6" t="s">
        <v>284</v>
      </c>
      <c r="B122" s="117">
        <v>0.193</v>
      </c>
      <c r="C122" s="6">
        <v>0.19400000000000001</v>
      </c>
      <c r="D122" s="6">
        <v>0.18099999999999999</v>
      </c>
      <c r="E122" s="6">
        <v>0.17</v>
      </c>
      <c r="F122" s="6">
        <v>0.17</v>
      </c>
      <c r="G122" s="117">
        <v>0.17</v>
      </c>
      <c r="H122" s="6">
        <v>0.16700000000000001</v>
      </c>
      <c r="I122" s="6">
        <v>0.16800000000000001</v>
      </c>
      <c r="J122" s="6">
        <v>0.17399999999999999</v>
      </c>
      <c r="K122" s="6">
        <v>0.185</v>
      </c>
      <c r="L122" s="117">
        <v>0.185</v>
      </c>
      <c r="M122" s="6">
        <v>0.19</v>
      </c>
      <c r="N122" s="6">
        <v>0.191</v>
      </c>
      <c r="O122" s="6">
        <v>0.191</v>
      </c>
      <c r="P122" s="6">
        <v>0.189</v>
      </c>
      <c r="Q122" s="117">
        <v>0.189</v>
      </c>
      <c r="R122" s="6">
        <v>0.185</v>
      </c>
      <c r="S122" s="6">
        <v>0.17799999999999999</v>
      </c>
      <c r="T122" s="6">
        <v>0.17299999999999999</v>
      </c>
      <c r="U122" s="6">
        <v>0.186</v>
      </c>
      <c r="V122" s="117">
        <v>0.186</v>
      </c>
      <c r="W122" s="6">
        <v>0.19400000000000001</v>
      </c>
      <c r="X122" s="6">
        <v>0.20499999999999999</v>
      </c>
      <c r="Y122" s="6">
        <v>0.215</v>
      </c>
      <c r="Z122" s="6">
        <v>0.218</v>
      </c>
      <c r="AA122" s="117">
        <v>0.218</v>
      </c>
      <c r="AB122" s="6">
        <v>0.22</v>
      </c>
      <c r="AC122" s="6">
        <v>0.221</v>
      </c>
      <c r="AD122" s="6">
        <v>0.219</v>
      </c>
      <c r="AE122" s="6">
        <v>0.214</v>
      </c>
      <c r="AF122" s="117">
        <v>0.214</v>
      </c>
      <c r="AG122" s="6">
        <v>0.20699999999999999</v>
      </c>
      <c r="AH122" s="6">
        <v>0.2</v>
      </c>
      <c r="AI122" s="6">
        <v>0.19600000000000001</v>
      </c>
      <c r="AJ122" s="6">
        <v>0.192</v>
      </c>
      <c r="AK122" s="117">
        <v>0.192</v>
      </c>
      <c r="AL122" s="6">
        <v>0.188</v>
      </c>
      <c r="AM122" s="6">
        <v>0.184</v>
      </c>
      <c r="AN122" s="6">
        <v>0.18</v>
      </c>
      <c r="AO122" s="6">
        <v>0.17799999999999999</v>
      </c>
      <c r="AP122" s="117">
        <v>0.17799999999999999</v>
      </c>
      <c r="AQ122" s="6" t="s">
        <v>222</v>
      </c>
      <c r="AR122" s="6" t="s">
        <v>222</v>
      </c>
      <c r="AS122" s="6" t="s">
        <v>222</v>
      </c>
      <c r="AT122" s="6" t="s">
        <v>222</v>
      </c>
      <c r="AU122" s="117" t="s">
        <v>222</v>
      </c>
      <c r="AV122" s="6" t="s">
        <v>222</v>
      </c>
      <c r="AW122" s="6" t="s">
        <v>222</v>
      </c>
      <c r="AX122" s="6" t="s">
        <v>222</v>
      </c>
      <c r="AY122" s="6" t="s">
        <v>222</v>
      </c>
      <c r="AZ122" s="117" t="s">
        <v>222</v>
      </c>
      <c r="BA122" s="6" t="s">
        <v>222</v>
      </c>
      <c r="BB122" s="6" t="s">
        <v>222</v>
      </c>
      <c r="BC122" s="6" t="s">
        <v>222</v>
      </c>
      <c r="BD122" s="6" t="s">
        <v>222</v>
      </c>
      <c r="BE122" s="117" t="s">
        <v>222</v>
      </c>
      <c r="BF122" s="6" t="s">
        <v>222</v>
      </c>
      <c r="BG122" s="6" t="s">
        <v>222</v>
      </c>
      <c r="BH122" s="6" t="s">
        <v>222</v>
      </c>
      <c r="BI122" s="6" t="s">
        <v>222</v>
      </c>
      <c r="BJ122" s="117" t="s">
        <v>222</v>
      </c>
      <c r="BK122" s="6" t="s">
        <v>222</v>
      </c>
      <c r="BL122" s="6" t="s">
        <v>222</v>
      </c>
      <c r="BM122" s="6" t="s">
        <v>222</v>
      </c>
      <c r="BN122" s="6" t="s">
        <v>222</v>
      </c>
      <c r="BO122" s="117" t="s">
        <v>222</v>
      </c>
      <c r="BP122" s="6" t="s">
        <v>222</v>
      </c>
      <c r="BQ122" s="6" t="s">
        <v>222</v>
      </c>
      <c r="BR122" s="6" t="s">
        <v>222</v>
      </c>
      <c r="BS122" s="6" t="s">
        <v>222</v>
      </c>
      <c r="BT122" s="117" t="s">
        <v>222</v>
      </c>
      <c r="BU122" s="6" t="s">
        <v>222</v>
      </c>
      <c r="BV122" s="6" t="s">
        <v>222</v>
      </c>
      <c r="BW122" s="6" t="s">
        <v>222</v>
      </c>
      <c r="BX122" s="6" t="s">
        <v>222</v>
      </c>
      <c r="BY122" s="117" t="s">
        <v>222</v>
      </c>
      <c r="BZ122" s="6" t="s">
        <v>222</v>
      </c>
      <c r="CA122" s="6" t="s">
        <v>222</v>
      </c>
      <c r="CB122" s="6" t="s">
        <v>222</v>
      </c>
      <c r="CC122" s="6" t="s">
        <v>222</v>
      </c>
      <c r="CD122" s="117" t="s">
        <v>222</v>
      </c>
      <c r="CE122" s="6" t="s">
        <v>222</v>
      </c>
      <c r="CF122" s="6" t="s">
        <v>222</v>
      </c>
      <c r="CG122" s="6" t="s">
        <v>222</v>
      </c>
      <c r="CH122" s="6" t="s">
        <v>222</v>
      </c>
      <c r="CI122" s="117" t="s">
        <v>222</v>
      </c>
      <c r="CJ122" s="6" t="s">
        <v>222</v>
      </c>
      <c r="CK122" s="6" t="s">
        <v>222</v>
      </c>
      <c r="CL122" s="6" t="s">
        <v>222</v>
      </c>
      <c r="CM122" s="6" t="s">
        <v>222</v>
      </c>
      <c r="CN122" s="117" t="s">
        <v>222</v>
      </c>
      <c r="CO122" s="6" t="s">
        <v>222</v>
      </c>
      <c r="CP122" s="6" t="s">
        <v>222</v>
      </c>
      <c r="CQ122" s="6" t="s">
        <v>222</v>
      </c>
      <c r="CR122" s="6" t="s">
        <v>222</v>
      </c>
      <c r="CS122" s="117" t="s">
        <v>222</v>
      </c>
      <c r="CT122" s="6" t="s">
        <v>222</v>
      </c>
      <c r="CU122" s="6" t="s">
        <v>222</v>
      </c>
    </row>
    <row r="123" spans="1:99" hidden="1" outlineLevel="1">
      <c r="A123" s="6" t="s">
        <v>285</v>
      </c>
      <c r="B123" s="117">
        <v>0.30499999999999999</v>
      </c>
      <c r="C123" s="6">
        <v>0.307</v>
      </c>
      <c r="D123" s="6">
        <v>0.28999999999999998</v>
      </c>
      <c r="E123" s="6">
        <v>0.27610000000000001</v>
      </c>
      <c r="F123" s="6">
        <v>0.27500000000000002</v>
      </c>
      <c r="G123" s="117">
        <v>0.27500000000000002</v>
      </c>
      <c r="H123" s="6">
        <v>0.26800000000000002</v>
      </c>
      <c r="I123" s="6">
        <v>0.26800000000000002</v>
      </c>
      <c r="J123" s="6">
        <v>0.27500000000000002</v>
      </c>
      <c r="K123" s="6">
        <v>0.28399999999999997</v>
      </c>
      <c r="L123" s="117">
        <v>0.28399999999999997</v>
      </c>
      <c r="M123" s="6">
        <v>0.29299999999999998</v>
      </c>
      <c r="N123" s="6">
        <v>0.27600000000000002</v>
      </c>
      <c r="O123" s="6">
        <v>0.29699999999999999</v>
      </c>
      <c r="P123" s="6">
        <v>0.29099999999999998</v>
      </c>
      <c r="Q123" s="117">
        <v>0.29099999999999998</v>
      </c>
      <c r="R123" s="6">
        <v>0.28299999999999997</v>
      </c>
      <c r="S123" s="6">
        <v>0.26900000000000002</v>
      </c>
      <c r="T123" s="6">
        <v>0.26300000000000001</v>
      </c>
      <c r="U123" s="6">
        <v>0.26900000000000002</v>
      </c>
      <c r="V123" s="117">
        <v>0.26900000000000002</v>
      </c>
      <c r="W123" s="6">
        <v>0.28000000000000003</v>
      </c>
      <c r="X123" s="6">
        <v>0.28899999999999998</v>
      </c>
      <c r="Y123" s="6">
        <v>0.29899999999999999</v>
      </c>
      <c r="Z123" s="6">
        <v>0.30199999999999999</v>
      </c>
      <c r="AA123" s="117">
        <v>0.30199999999999999</v>
      </c>
      <c r="AB123" s="6">
        <v>0.30499999999999999</v>
      </c>
      <c r="AC123" s="6">
        <v>0.30099999999999999</v>
      </c>
      <c r="AD123" s="6">
        <v>0.30099999999999999</v>
      </c>
      <c r="AE123" s="6">
        <v>0.29599999999999999</v>
      </c>
      <c r="AF123" s="117">
        <v>0.29599999999999999</v>
      </c>
      <c r="AG123" s="6">
        <v>0.28899999999999998</v>
      </c>
      <c r="AH123" s="6">
        <v>0.28299999999999997</v>
      </c>
      <c r="AI123" s="6">
        <v>0.27700000000000002</v>
      </c>
      <c r="AJ123" s="6">
        <v>0.27100000000000002</v>
      </c>
      <c r="AK123" s="117">
        <v>0.27100000000000002</v>
      </c>
      <c r="AL123" s="6">
        <v>0.26500000000000001</v>
      </c>
      <c r="AM123" s="6">
        <v>0.25600000000000001</v>
      </c>
      <c r="AN123" s="6">
        <v>0.252</v>
      </c>
      <c r="AO123" s="6">
        <v>0.252</v>
      </c>
      <c r="AP123" s="117">
        <v>0.252</v>
      </c>
      <c r="AQ123" s="6" t="s">
        <v>222</v>
      </c>
      <c r="AR123" s="6" t="s">
        <v>222</v>
      </c>
      <c r="AS123" s="6" t="s">
        <v>222</v>
      </c>
      <c r="AT123" s="6" t="s">
        <v>222</v>
      </c>
      <c r="AU123" s="117" t="s">
        <v>222</v>
      </c>
      <c r="AV123" s="6" t="s">
        <v>222</v>
      </c>
      <c r="AW123" s="6" t="s">
        <v>222</v>
      </c>
      <c r="AX123" s="6" t="s">
        <v>222</v>
      </c>
      <c r="AY123" s="6" t="s">
        <v>222</v>
      </c>
      <c r="AZ123" s="117" t="s">
        <v>222</v>
      </c>
      <c r="BA123" s="6" t="s">
        <v>222</v>
      </c>
      <c r="BB123" s="6" t="s">
        <v>222</v>
      </c>
      <c r="BC123" s="6" t="s">
        <v>222</v>
      </c>
      <c r="BD123" s="6" t="s">
        <v>222</v>
      </c>
      <c r="BE123" s="117" t="s">
        <v>222</v>
      </c>
      <c r="BF123" s="6" t="s">
        <v>222</v>
      </c>
      <c r="BG123" s="6" t="s">
        <v>222</v>
      </c>
      <c r="BH123" s="6" t="s">
        <v>222</v>
      </c>
      <c r="BI123" s="6" t="s">
        <v>222</v>
      </c>
      <c r="BJ123" s="117" t="s">
        <v>222</v>
      </c>
      <c r="BK123" s="6" t="s">
        <v>222</v>
      </c>
      <c r="BL123" s="6" t="s">
        <v>222</v>
      </c>
      <c r="BM123" s="6" t="s">
        <v>222</v>
      </c>
      <c r="BN123" s="6" t="s">
        <v>222</v>
      </c>
      <c r="BO123" s="117" t="s">
        <v>222</v>
      </c>
      <c r="BP123" s="6" t="s">
        <v>222</v>
      </c>
      <c r="BQ123" s="6" t="s">
        <v>222</v>
      </c>
      <c r="BR123" s="6" t="s">
        <v>222</v>
      </c>
      <c r="BS123" s="6" t="s">
        <v>222</v>
      </c>
      <c r="BT123" s="117" t="s">
        <v>222</v>
      </c>
      <c r="BU123" s="6" t="s">
        <v>222</v>
      </c>
      <c r="BV123" s="6" t="s">
        <v>222</v>
      </c>
      <c r="BW123" s="6" t="s">
        <v>222</v>
      </c>
      <c r="BX123" s="6" t="s">
        <v>222</v>
      </c>
      <c r="BY123" s="117" t="s">
        <v>222</v>
      </c>
      <c r="BZ123" s="6" t="s">
        <v>222</v>
      </c>
      <c r="CA123" s="6" t="s">
        <v>222</v>
      </c>
      <c r="CB123" s="6" t="s">
        <v>222</v>
      </c>
      <c r="CC123" s="6" t="s">
        <v>222</v>
      </c>
      <c r="CD123" s="117" t="s">
        <v>222</v>
      </c>
      <c r="CE123" s="6" t="s">
        <v>222</v>
      </c>
      <c r="CF123" s="6" t="s">
        <v>222</v>
      </c>
      <c r="CG123" s="6" t="s">
        <v>222</v>
      </c>
      <c r="CH123" s="6" t="s">
        <v>222</v>
      </c>
      <c r="CI123" s="117" t="s">
        <v>222</v>
      </c>
      <c r="CJ123" s="6" t="s">
        <v>222</v>
      </c>
      <c r="CK123" s="6" t="s">
        <v>222</v>
      </c>
      <c r="CL123" s="6" t="s">
        <v>222</v>
      </c>
      <c r="CM123" s="6" t="s">
        <v>222</v>
      </c>
      <c r="CN123" s="117" t="s">
        <v>222</v>
      </c>
      <c r="CO123" s="6" t="s">
        <v>222</v>
      </c>
      <c r="CP123" s="6" t="s">
        <v>222</v>
      </c>
      <c r="CQ123" s="6" t="s">
        <v>222</v>
      </c>
      <c r="CR123" s="6" t="s">
        <v>222</v>
      </c>
      <c r="CS123" s="117" t="s">
        <v>222</v>
      </c>
      <c r="CT123" s="6" t="s">
        <v>222</v>
      </c>
      <c r="CU123" s="6" t="s">
        <v>222</v>
      </c>
    </row>
    <row r="124" spans="1:99" hidden="1" outlineLevel="1">
      <c r="A124" s="6"/>
      <c r="B124" s="117"/>
      <c r="C124" s="6"/>
      <c r="D124" s="6"/>
      <c r="E124" s="6"/>
      <c r="F124" s="6"/>
      <c r="G124" s="117"/>
      <c r="H124" s="6"/>
      <c r="I124" s="6"/>
      <c r="J124" s="6"/>
      <c r="K124" s="6"/>
      <c r="L124" s="117"/>
      <c r="M124" s="6"/>
      <c r="N124" s="6"/>
      <c r="O124" s="6"/>
      <c r="P124" s="6"/>
      <c r="Q124" s="117"/>
      <c r="R124" s="6"/>
      <c r="S124" s="6"/>
      <c r="T124" s="6"/>
      <c r="U124" s="6"/>
      <c r="V124" s="117"/>
      <c r="W124" s="6"/>
      <c r="X124" s="6"/>
      <c r="Y124" s="6"/>
      <c r="Z124" s="6"/>
      <c r="AA124" s="117"/>
      <c r="AB124" s="6"/>
      <c r="AC124" s="6"/>
      <c r="AD124" s="6"/>
      <c r="AE124" s="6"/>
      <c r="AF124" s="117"/>
      <c r="AG124" s="6"/>
      <c r="AH124" s="6"/>
      <c r="AI124" s="6"/>
      <c r="AJ124" s="6"/>
      <c r="AK124" s="117"/>
      <c r="AL124" s="6"/>
      <c r="AP124" s="119"/>
      <c r="AQ124" s="6"/>
      <c r="AR124" s="6"/>
      <c r="AS124" s="6"/>
      <c r="AT124" s="6"/>
      <c r="AU124" s="117"/>
      <c r="AV124" s="6"/>
      <c r="AW124" s="6"/>
      <c r="AX124" s="6"/>
      <c r="AY124" s="6"/>
      <c r="AZ124" s="117"/>
      <c r="BA124" s="6"/>
      <c r="BB124" s="6"/>
      <c r="BC124" s="6"/>
      <c r="BD124" s="6"/>
      <c r="BE124" s="117"/>
      <c r="BF124" s="6"/>
      <c r="BG124" s="6"/>
      <c r="BH124" s="6"/>
      <c r="BI124" s="6"/>
      <c r="BJ124" s="117"/>
      <c r="BK124" s="6"/>
      <c r="BL124" s="6"/>
      <c r="BM124" s="6"/>
      <c r="BN124" s="6"/>
      <c r="BO124" s="117"/>
      <c r="BP124" s="6"/>
      <c r="BQ124" s="6"/>
      <c r="BR124" s="6"/>
      <c r="BS124" s="6"/>
      <c r="BT124" s="117"/>
      <c r="BU124" s="6"/>
      <c r="BV124" s="6"/>
      <c r="BW124" s="6"/>
      <c r="BX124" s="6"/>
      <c r="BY124" s="117"/>
      <c r="BZ124" s="6"/>
      <c r="CA124" s="6"/>
      <c r="CB124" s="6"/>
      <c r="CC124" s="6"/>
      <c r="CD124" s="117"/>
      <c r="CE124" s="6"/>
      <c r="CF124" s="6"/>
      <c r="CG124" s="6"/>
      <c r="CH124" s="6"/>
      <c r="CI124" s="117"/>
      <c r="CJ124" s="6"/>
      <c r="CK124" s="6"/>
      <c r="CL124" s="6"/>
      <c r="CM124" s="6"/>
      <c r="CN124" s="117"/>
      <c r="CO124" s="6"/>
      <c r="CP124" s="6"/>
      <c r="CQ124" s="6"/>
      <c r="CR124" s="6"/>
      <c r="CS124" s="117"/>
      <c r="CT124" s="6"/>
      <c r="CU124" s="6"/>
    </row>
    <row r="125" spans="1:99" hidden="1" outlineLevel="1">
      <c r="A125" s="19" t="s">
        <v>286</v>
      </c>
      <c r="B125" s="118">
        <v>214</v>
      </c>
      <c r="C125" s="19">
        <v>229</v>
      </c>
      <c r="D125" s="19">
        <v>245</v>
      </c>
      <c r="E125" s="19">
        <v>243</v>
      </c>
      <c r="F125" s="19">
        <v>256</v>
      </c>
      <c r="G125" s="118">
        <v>256</v>
      </c>
      <c r="H125" s="19">
        <v>258</v>
      </c>
      <c r="I125" s="19">
        <v>274</v>
      </c>
      <c r="J125" s="19">
        <v>288</v>
      </c>
      <c r="K125" s="19">
        <v>297</v>
      </c>
      <c r="L125" s="118">
        <v>297</v>
      </c>
      <c r="M125" s="19">
        <v>322</v>
      </c>
      <c r="N125" s="19">
        <v>334</v>
      </c>
      <c r="O125" s="19">
        <v>347</v>
      </c>
      <c r="P125" s="19">
        <v>358</v>
      </c>
      <c r="Q125" s="118">
        <v>358</v>
      </c>
      <c r="R125" s="19">
        <v>362</v>
      </c>
      <c r="S125" s="19">
        <v>397</v>
      </c>
      <c r="T125" s="19">
        <v>395</v>
      </c>
      <c r="U125" s="19">
        <v>405</v>
      </c>
      <c r="V125" s="118">
        <v>405</v>
      </c>
      <c r="W125" s="19">
        <v>423</v>
      </c>
      <c r="X125" s="19">
        <v>409</v>
      </c>
      <c r="Y125" s="19">
        <v>419</v>
      </c>
      <c r="Z125" s="19">
        <v>409</v>
      </c>
      <c r="AA125" s="118">
        <v>409</v>
      </c>
      <c r="AB125" s="19">
        <v>409</v>
      </c>
      <c r="AC125" s="19">
        <v>420</v>
      </c>
      <c r="AD125" s="19">
        <v>434</v>
      </c>
      <c r="AE125" s="19">
        <v>458</v>
      </c>
      <c r="AF125" s="118">
        <v>458</v>
      </c>
      <c r="AG125" s="19">
        <v>473</v>
      </c>
      <c r="AH125" s="19">
        <v>495</v>
      </c>
      <c r="AI125" s="19">
        <v>512</v>
      </c>
      <c r="AJ125" s="19">
        <v>522</v>
      </c>
      <c r="AK125" s="118">
        <v>522</v>
      </c>
      <c r="AL125" s="19">
        <v>527</v>
      </c>
      <c r="AM125" s="11">
        <v>538</v>
      </c>
      <c r="AN125" s="19">
        <v>551</v>
      </c>
      <c r="AO125" s="19">
        <v>556</v>
      </c>
      <c r="AP125" s="118">
        <v>556</v>
      </c>
      <c r="AQ125" s="6" t="s">
        <v>222</v>
      </c>
      <c r="AR125" s="6" t="s">
        <v>222</v>
      </c>
      <c r="AS125" s="6" t="s">
        <v>222</v>
      </c>
      <c r="AT125" s="6" t="s">
        <v>222</v>
      </c>
      <c r="AU125" s="117" t="s">
        <v>222</v>
      </c>
      <c r="AV125" s="6" t="s">
        <v>222</v>
      </c>
      <c r="AW125" s="6" t="s">
        <v>222</v>
      </c>
      <c r="AX125" s="6" t="s">
        <v>222</v>
      </c>
      <c r="AY125" s="6" t="s">
        <v>222</v>
      </c>
      <c r="AZ125" s="117" t="s">
        <v>222</v>
      </c>
      <c r="BA125" s="6" t="s">
        <v>222</v>
      </c>
      <c r="BB125" s="6" t="s">
        <v>222</v>
      </c>
      <c r="BC125" s="6" t="s">
        <v>222</v>
      </c>
      <c r="BD125" s="6" t="s">
        <v>222</v>
      </c>
      <c r="BE125" s="117" t="s">
        <v>222</v>
      </c>
      <c r="BF125" s="6" t="s">
        <v>222</v>
      </c>
      <c r="BG125" s="6" t="s">
        <v>222</v>
      </c>
      <c r="BH125" s="6" t="s">
        <v>222</v>
      </c>
      <c r="BI125" s="6" t="s">
        <v>222</v>
      </c>
      <c r="BJ125" s="117" t="s">
        <v>222</v>
      </c>
      <c r="BK125" s="6" t="s">
        <v>222</v>
      </c>
      <c r="BL125" s="6" t="s">
        <v>222</v>
      </c>
      <c r="BM125" s="6" t="s">
        <v>222</v>
      </c>
      <c r="BN125" s="6" t="s">
        <v>222</v>
      </c>
      <c r="BO125" s="117" t="s">
        <v>222</v>
      </c>
      <c r="BP125" s="6" t="s">
        <v>222</v>
      </c>
      <c r="BQ125" s="6" t="s">
        <v>222</v>
      </c>
      <c r="BR125" s="6" t="s">
        <v>222</v>
      </c>
      <c r="BS125" s="6" t="s">
        <v>222</v>
      </c>
      <c r="BT125" s="117" t="s">
        <v>222</v>
      </c>
      <c r="BU125" s="6" t="s">
        <v>222</v>
      </c>
      <c r="BV125" s="6" t="s">
        <v>222</v>
      </c>
      <c r="BW125" s="6" t="s">
        <v>222</v>
      </c>
      <c r="BX125" s="6" t="s">
        <v>222</v>
      </c>
      <c r="BY125" s="117" t="s">
        <v>222</v>
      </c>
      <c r="BZ125" s="6" t="s">
        <v>222</v>
      </c>
      <c r="CA125" s="6" t="s">
        <v>222</v>
      </c>
      <c r="CB125" s="6" t="s">
        <v>222</v>
      </c>
      <c r="CC125" s="6" t="s">
        <v>222</v>
      </c>
      <c r="CD125" s="117" t="s">
        <v>222</v>
      </c>
      <c r="CE125" s="6" t="s">
        <v>222</v>
      </c>
      <c r="CF125" s="6" t="s">
        <v>222</v>
      </c>
      <c r="CG125" s="6" t="s">
        <v>222</v>
      </c>
      <c r="CH125" s="6" t="s">
        <v>222</v>
      </c>
      <c r="CI125" s="117" t="s">
        <v>222</v>
      </c>
      <c r="CJ125" s="6" t="s">
        <v>222</v>
      </c>
      <c r="CK125" s="6" t="s">
        <v>222</v>
      </c>
      <c r="CL125" s="6" t="s">
        <v>222</v>
      </c>
      <c r="CM125" s="6" t="s">
        <v>222</v>
      </c>
      <c r="CN125" s="117" t="s">
        <v>222</v>
      </c>
      <c r="CO125" s="6" t="s">
        <v>222</v>
      </c>
      <c r="CP125" s="6" t="s">
        <v>222</v>
      </c>
      <c r="CQ125" s="6" t="s">
        <v>222</v>
      </c>
      <c r="CR125" s="6" t="s">
        <v>222</v>
      </c>
      <c r="CS125" s="117" t="s">
        <v>222</v>
      </c>
      <c r="CT125" s="6" t="s">
        <v>222</v>
      </c>
      <c r="CU125" s="6" t="s">
        <v>222</v>
      </c>
    </row>
    <row r="126" spans="1:99" hidden="1" outlineLevel="1">
      <c r="A126" s="19" t="s">
        <v>287</v>
      </c>
      <c r="B126" s="118">
        <v>76</v>
      </c>
      <c r="C126" s="19">
        <v>79</v>
      </c>
      <c r="D126" s="19">
        <v>84</v>
      </c>
      <c r="E126" s="19">
        <v>87</v>
      </c>
      <c r="F126" s="19">
        <v>96</v>
      </c>
      <c r="G126" s="118">
        <v>96</v>
      </c>
      <c r="H126" s="19">
        <v>97</v>
      </c>
      <c r="I126" s="19">
        <v>105</v>
      </c>
      <c r="J126" s="19">
        <v>114</v>
      </c>
      <c r="K126" s="19">
        <v>119</v>
      </c>
      <c r="L126" s="118">
        <v>119</v>
      </c>
      <c r="M126" s="19">
        <v>126</v>
      </c>
      <c r="N126" s="19">
        <v>139</v>
      </c>
      <c r="O126" s="19">
        <v>138</v>
      </c>
      <c r="P126" s="19">
        <v>143</v>
      </c>
      <c r="Q126" s="118">
        <v>143</v>
      </c>
      <c r="R126" s="19">
        <v>147</v>
      </c>
      <c r="S126" s="19">
        <v>168</v>
      </c>
      <c r="T126" s="19">
        <v>166</v>
      </c>
      <c r="U126" s="19">
        <v>172</v>
      </c>
      <c r="V126" s="118">
        <v>172</v>
      </c>
      <c r="W126" s="19">
        <v>178</v>
      </c>
      <c r="X126" s="19">
        <v>171</v>
      </c>
      <c r="Y126" s="19">
        <v>178</v>
      </c>
      <c r="Z126" s="19">
        <v>183</v>
      </c>
      <c r="AA126" s="118">
        <v>183</v>
      </c>
      <c r="AB126" s="19">
        <v>191</v>
      </c>
      <c r="AC126" s="19">
        <v>192</v>
      </c>
      <c r="AD126" s="19">
        <v>200</v>
      </c>
      <c r="AE126" s="19">
        <v>208</v>
      </c>
      <c r="AF126" s="118">
        <v>208</v>
      </c>
      <c r="AG126" s="19">
        <v>219</v>
      </c>
      <c r="AH126" s="19">
        <v>230</v>
      </c>
      <c r="AI126" s="19">
        <v>235</v>
      </c>
      <c r="AJ126" s="19">
        <v>245</v>
      </c>
      <c r="AK126" s="118">
        <v>245</v>
      </c>
      <c r="AL126" s="19">
        <v>259</v>
      </c>
      <c r="AM126" s="11">
        <v>269</v>
      </c>
      <c r="AN126" s="19">
        <v>273</v>
      </c>
      <c r="AO126" s="19">
        <v>277</v>
      </c>
      <c r="AP126" s="118">
        <v>277</v>
      </c>
      <c r="AQ126" s="6" t="s">
        <v>222</v>
      </c>
      <c r="AR126" s="6" t="s">
        <v>222</v>
      </c>
      <c r="AS126" s="6" t="s">
        <v>222</v>
      </c>
      <c r="AT126" s="6" t="s">
        <v>222</v>
      </c>
      <c r="AU126" s="117" t="s">
        <v>222</v>
      </c>
      <c r="AV126" s="6" t="s">
        <v>222</v>
      </c>
      <c r="AW126" s="6" t="s">
        <v>222</v>
      </c>
      <c r="AX126" s="6" t="s">
        <v>222</v>
      </c>
      <c r="AY126" s="6" t="s">
        <v>222</v>
      </c>
      <c r="AZ126" s="117" t="s">
        <v>222</v>
      </c>
      <c r="BA126" s="6" t="s">
        <v>222</v>
      </c>
      <c r="BB126" s="6" t="s">
        <v>222</v>
      </c>
      <c r="BC126" s="6" t="s">
        <v>222</v>
      </c>
      <c r="BD126" s="6" t="s">
        <v>222</v>
      </c>
      <c r="BE126" s="117" t="s">
        <v>222</v>
      </c>
      <c r="BF126" s="6" t="s">
        <v>222</v>
      </c>
      <c r="BG126" s="6" t="s">
        <v>222</v>
      </c>
      <c r="BH126" s="6" t="s">
        <v>222</v>
      </c>
      <c r="BI126" s="6" t="s">
        <v>222</v>
      </c>
      <c r="BJ126" s="117" t="s">
        <v>222</v>
      </c>
      <c r="BK126" s="6" t="s">
        <v>222</v>
      </c>
      <c r="BL126" s="6" t="s">
        <v>222</v>
      </c>
      <c r="BM126" s="6" t="s">
        <v>222</v>
      </c>
      <c r="BN126" s="6" t="s">
        <v>222</v>
      </c>
      <c r="BO126" s="117" t="s">
        <v>222</v>
      </c>
      <c r="BP126" s="6" t="s">
        <v>222</v>
      </c>
      <c r="BQ126" s="6" t="s">
        <v>222</v>
      </c>
      <c r="BR126" s="6" t="s">
        <v>222</v>
      </c>
      <c r="BS126" s="6" t="s">
        <v>222</v>
      </c>
      <c r="BT126" s="117" t="s">
        <v>222</v>
      </c>
      <c r="BU126" s="6" t="s">
        <v>222</v>
      </c>
      <c r="BV126" s="6" t="s">
        <v>222</v>
      </c>
      <c r="BW126" s="6" t="s">
        <v>222</v>
      </c>
      <c r="BX126" s="6" t="s">
        <v>222</v>
      </c>
      <c r="BY126" s="117" t="s">
        <v>222</v>
      </c>
      <c r="BZ126" s="6" t="s">
        <v>222</v>
      </c>
      <c r="CA126" s="6" t="s">
        <v>222</v>
      </c>
      <c r="CB126" s="6" t="s">
        <v>222</v>
      </c>
      <c r="CC126" s="6" t="s">
        <v>222</v>
      </c>
      <c r="CD126" s="117" t="s">
        <v>222</v>
      </c>
      <c r="CE126" s="6" t="s">
        <v>222</v>
      </c>
      <c r="CF126" s="6" t="s">
        <v>222</v>
      </c>
      <c r="CG126" s="6" t="s">
        <v>222</v>
      </c>
      <c r="CH126" s="6" t="s">
        <v>222</v>
      </c>
      <c r="CI126" s="117" t="s">
        <v>222</v>
      </c>
      <c r="CJ126" s="6" t="s">
        <v>222</v>
      </c>
      <c r="CK126" s="6" t="s">
        <v>222</v>
      </c>
      <c r="CL126" s="6" t="s">
        <v>222</v>
      </c>
      <c r="CM126" s="6" t="s">
        <v>222</v>
      </c>
      <c r="CN126" s="117" t="s">
        <v>222</v>
      </c>
      <c r="CO126" s="6" t="s">
        <v>222</v>
      </c>
      <c r="CP126" s="6" t="s">
        <v>222</v>
      </c>
      <c r="CQ126" s="6" t="s">
        <v>222</v>
      </c>
      <c r="CR126" s="6" t="s">
        <v>222</v>
      </c>
      <c r="CS126" s="117" t="s">
        <v>222</v>
      </c>
      <c r="CT126" s="6" t="s">
        <v>222</v>
      </c>
      <c r="CU126" s="6" t="s">
        <v>222</v>
      </c>
    </row>
    <row r="127" spans="1:99" hidden="1" outlineLevel="1">
      <c r="A127" s="19" t="s">
        <v>288</v>
      </c>
      <c r="B127" s="118">
        <v>42</v>
      </c>
      <c r="C127" s="19">
        <v>45</v>
      </c>
      <c r="D127" s="19">
        <v>50</v>
      </c>
      <c r="E127" s="19">
        <v>55</v>
      </c>
      <c r="F127" s="19">
        <v>54</v>
      </c>
      <c r="G127" s="118">
        <v>54</v>
      </c>
      <c r="H127" s="19">
        <v>65</v>
      </c>
      <c r="I127" s="19">
        <v>70</v>
      </c>
      <c r="J127" s="19">
        <v>74</v>
      </c>
      <c r="K127" s="19">
        <v>75</v>
      </c>
      <c r="L127" s="118">
        <v>75</v>
      </c>
      <c r="M127" s="19">
        <v>85</v>
      </c>
      <c r="N127" s="19">
        <v>92</v>
      </c>
      <c r="O127" s="19">
        <v>97</v>
      </c>
      <c r="P127" s="19">
        <v>100</v>
      </c>
      <c r="Q127" s="118">
        <v>100</v>
      </c>
      <c r="R127" s="19">
        <v>105</v>
      </c>
      <c r="S127" s="19">
        <v>108</v>
      </c>
      <c r="T127" s="19">
        <v>112</v>
      </c>
      <c r="U127" s="19">
        <v>111</v>
      </c>
      <c r="V127" s="118">
        <v>111</v>
      </c>
      <c r="W127" s="19">
        <v>113</v>
      </c>
      <c r="X127" s="19">
        <v>111</v>
      </c>
      <c r="Y127" s="19">
        <v>112</v>
      </c>
      <c r="Z127" s="19">
        <v>118</v>
      </c>
      <c r="AA127" s="118">
        <v>118</v>
      </c>
      <c r="AB127" s="19">
        <v>122</v>
      </c>
      <c r="AC127" s="19">
        <v>131</v>
      </c>
      <c r="AD127" s="19">
        <v>139</v>
      </c>
      <c r="AE127" s="19">
        <v>143</v>
      </c>
      <c r="AF127" s="118">
        <v>143</v>
      </c>
      <c r="AG127" s="19">
        <v>148</v>
      </c>
      <c r="AH127" s="19">
        <v>155</v>
      </c>
      <c r="AI127" s="19">
        <v>161</v>
      </c>
      <c r="AJ127" s="19">
        <v>170</v>
      </c>
      <c r="AK127" s="118">
        <v>170</v>
      </c>
      <c r="AL127" s="19">
        <v>175</v>
      </c>
      <c r="AM127" s="11">
        <v>182</v>
      </c>
      <c r="AN127" s="19">
        <v>185</v>
      </c>
      <c r="AO127" s="19">
        <v>196</v>
      </c>
      <c r="AP127" s="118">
        <v>196</v>
      </c>
      <c r="AQ127" s="6" t="s">
        <v>222</v>
      </c>
      <c r="AR127" s="6" t="s">
        <v>222</v>
      </c>
      <c r="AS127" s="6" t="s">
        <v>222</v>
      </c>
      <c r="AT127" s="6" t="s">
        <v>222</v>
      </c>
      <c r="AU127" s="117" t="s">
        <v>222</v>
      </c>
      <c r="AV127" s="6" t="s">
        <v>222</v>
      </c>
      <c r="AW127" s="6" t="s">
        <v>222</v>
      </c>
      <c r="AX127" s="6" t="s">
        <v>222</v>
      </c>
      <c r="AY127" s="6" t="s">
        <v>222</v>
      </c>
      <c r="AZ127" s="117" t="s">
        <v>222</v>
      </c>
      <c r="BA127" s="6" t="s">
        <v>222</v>
      </c>
      <c r="BB127" s="6" t="s">
        <v>222</v>
      </c>
      <c r="BC127" s="6" t="s">
        <v>222</v>
      </c>
      <c r="BD127" s="6" t="s">
        <v>222</v>
      </c>
      <c r="BE127" s="117" t="s">
        <v>222</v>
      </c>
      <c r="BF127" s="6" t="s">
        <v>222</v>
      </c>
      <c r="BG127" s="6" t="s">
        <v>222</v>
      </c>
      <c r="BH127" s="6" t="s">
        <v>222</v>
      </c>
      <c r="BI127" s="6" t="s">
        <v>222</v>
      </c>
      <c r="BJ127" s="117" t="s">
        <v>222</v>
      </c>
      <c r="BK127" s="6" t="s">
        <v>222</v>
      </c>
      <c r="BL127" s="6" t="s">
        <v>222</v>
      </c>
      <c r="BM127" s="6" t="s">
        <v>222</v>
      </c>
      <c r="BN127" s="6" t="s">
        <v>222</v>
      </c>
      <c r="BO127" s="117" t="s">
        <v>222</v>
      </c>
      <c r="BP127" s="6" t="s">
        <v>222</v>
      </c>
      <c r="BQ127" s="6" t="s">
        <v>222</v>
      </c>
      <c r="BR127" s="6" t="s">
        <v>222</v>
      </c>
      <c r="BS127" s="6" t="s">
        <v>222</v>
      </c>
      <c r="BT127" s="117" t="s">
        <v>222</v>
      </c>
      <c r="BU127" s="6" t="s">
        <v>222</v>
      </c>
      <c r="BV127" s="6" t="s">
        <v>222</v>
      </c>
      <c r="BW127" s="6" t="s">
        <v>222</v>
      </c>
      <c r="BX127" s="6" t="s">
        <v>222</v>
      </c>
      <c r="BY127" s="117" t="s">
        <v>222</v>
      </c>
      <c r="BZ127" s="6" t="s">
        <v>222</v>
      </c>
      <c r="CA127" s="6" t="s">
        <v>222</v>
      </c>
      <c r="CB127" s="6" t="s">
        <v>222</v>
      </c>
      <c r="CC127" s="6" t="s">
        <v>222</v>
      </c>
      <c r="CD127" s="117" t="s">
        <v>222</v>
      </c>
      <c r="CE127" s="6" t="s">
        <v>222</v>
      </c>
      <c r="CF127" s="6" t="s">
        <v>222</v>
      </c>
      <c r="CG127" s="6" t="s">
        <v>222</v>
      </c>
      <c r="CH127" s="6" t="s">
        <v>222</v>
      </c>
      <c r="CI127" s="117" t="s">
        <v>222</v>
      </c>
      <c r="CJ127" s="6" t="s">
        <v>222</v>
      </c>
      <c r="CK127" s="6" t="s">
        <v>222</v>
      </c>
      <c r="CL127" s="6" t="s">
        <v>222</v>
      </c>
      <c r="CM127" s="6" t="s">
        <v>222</v>
      </c>
      <c r="CN127" s="117" t="s">
        <v>222</v>
      </c>
      <c r="CO127" s="6" t="s">
        <v>222</v>
      </c>
      <c r="CP127" s="6" t="s">
        <v>222</v>
      </c>
      <c r="CQ127" s="6" t="s">
        <v>222</v>
      </c>
      <c r="CR127" s="6" t="s">
        <v>222</v>
      </c>
      <c r="CS127" s="117" t="s">
        <v>222</v>
      </c>
      <c r="CT127" s="6" t="s">
        <v>222</v>
      </c>
      <c r="CU127" s="6" t="s">
        <v>222</v>
      </c>
    </row>
    <row r="128" spans="1:99" hidden="1" outlineLevel="1">
      <c r="A128" s="19" t="s">
        <v>289</v>
      </c>
      <c r="B128" s="118">
        <v>25</v>
      </c>
      <c r="C128" s="19">
        <v>26</v>
      </c>
      <c r="D128" s="19">
        <v>28</v>
      </c>
      <c r="E128" s="19">
        <v>29</v>
      </c>
      <c r="F128" s="19">
        <v>31</v>
      </c>
      <c r="G128" s="118">
        <v>31</v>
      </c>
      <c r="H128" s="19">
        <v>33</v>
      </c>
      <c r="I128" s="19">
        <v>32</v>
      </c>
      <c r="J128" s="19">
        <v>37</v>
      </c>
      <c r="K128" s="19">
        <v>39</v>
      </c>
      <c r="L128" s="118">
        <v>39</v>
      </c>
      <c r="M128" s="19">
        <v>45</v>
      </c>
      <c r="N128" s="19">
        <v>51</v>
      </c>
      <c r="O128" s="19">
        <v>53</v>
      </c>
      <c r="P128" s="19">
        <v>56</v>
      </c>
      <c r="Q128" s="118">
        <v>56</v>
      </c>
      <c r="R128" s="19">
        <v>54</v>
      </c>
      <c r="S128" s="19">
        <v>55</v>
      </c>
      <c r="T128" s="19">
        <v>59</v>
      </c>
      <c r="U128" s="19">
        <v>62</v>
      </c>
      <c r="V128" s="118">
        <v>62</v>
      </c>
      <c r="W128" s="19">
        <v>59</v>
      </c>
      <c r="X128" s="19">
        <v>62</v>
      </c>
      <c r="Y128" s="19">
        <v>61</v>
      </c>
      <c r="Z128" s="19">
        <v>63</v>
      </c>
      <c r="AA128" s="118">
        <v>63</v>
      </c>
      <c r="AB128" s="19">
        <v>65</v>
      </c>
      <c r="AC128" s="19">
        <v>66</v>
      </c>
      <c r="AD128" s="19">
        <v>76</v>
      </c>
      <c r="AE128" s="19">
        <v>81</v>
      </c>
      <c r="AF128" s="118">
        <v>81</v>
      </c>
      <c r="AG128" s="19">
        <v>91</v>
      </c>
      <c r="AH128" s="19">
        <v>94</v>
      </c>
      <c r="AI128" s="19">
        <v>95</v>
      </c>
      <c r="AJ128" s="19">
        <v>99</v>
      </c>
      <c r="AK128" s="118">
        <v>99</v>
      </c>
      <c r="AL128" s="19">
        <v>105</v>
      </c>
      <c r="AM128" s="11">
        <v>108</v>
      </c>
      <c r="AN128" s="19">
        <v>114</v>
      </c>
      <c r="AO128" s="19">
        <v>115</v>
      </c>
      <c r="AP128" s="118">
        <v>115</v>
      </c>
      <c r="AQ128" s="6" t="s">
        <v>222</v>
      </c>
      <c r="AR128" s="6" t="s">
        <v>222</v>
      </c>
      <c r="AS128" s="6" t="s">
        <v>222</v>
      </c>
      <c r="AT128" s="6" t="s">
        <v>222</v>
      </c>
      <c r="AU128" s="117" t="s">
        <v>222</v>
      </c>
      <c r="AV128" s="6" t="s">
        <v>222</v>
      </c>
      <c r="AW128" s="6" t="s">
        <v>222</v>
      </c>
      <c r="AX128" s="6" t="s">
        <v>222</v>
      </c>
      <c r="AY128" s="6" t="s">
        <v>222</v>
      </c>
      <c r="AZ128" s="117" t="s">
        <v>222</v>
      </c>
      <c r="BA128" s="6" t="s">
        <v>222</v>
      </c>
      <c r="BB128" s="6" t="s">
        <v>222</v>
      </c>
      <c r="BC128" s="6" t="s">
        <v>222</v>
      </c>
      <c r="BD128" s="6" t="s">
        <v>222</v>
      </c>
      <c r="BE128" s="117" t="s">
        <v>222</v>
      </c>
      <c r="BF128" s="6" t="s">
        <v>222</v>
      </c>
      <c r="BG128" s="6" t="s">
        <v>222</v>
      </c>
      <c r="BH128" s="6" t="s">
        <v>222</v>
      </c>
      <c r="BI128" s="6" t="s">
        <v>222</v>
      </c>
      <c r="BJ128" s="117" t="s">
        <v>222</v>
      </c>
      <c r="BK128" s="6" t="s">
        <v>222</v>
      </c>
      <c r="BL128" s="6" t="s">
        <v>222</v>
      </c>
      <c r="BM128" s="6" t="s">
        <v>222</v>
      </c>
      <c r="BN128" s="6" t="s">
        <v>222</v>
      </c>
      <c r="BO128" s="117" t="s">
        <v>222</v>
      </c>
      <c r="BP128" s="6" t="s">
        <v>222</v>
      </c>
      <c r="BQ128" s="6" t="s">
        <v>222</v>
      </c>
      <c r="BR128" s="6" t="s">
        <v>222</v>
      </c>
      <c r="BS128" s="6" t="s">
        <v>222</v>
      </c>
      <c r="BT128" s="117" t="s">
        <v>222</v>
      </c>
      <c r="BU128" s="6" t="s">
        <v>222</v>
      </c>
      <c r="BV128" s="6" t="s">
        <v>222</v>
      </c>
      <c r="BW128" s="6" t="s">
        <v>222</v>
      </c>
      <c r="BX128" s="6" t="s">
        <v>222</v>
      </c>
      <c r="BY128" s="117" t="s">
        <v>222</v>
      </c>
      <c r="BZ128" s="6" t="s">
        <v>222</v>
      </c>
      <c r="CA128" s="6" t="s">
        <v>222</v>
      </c>
      <c r="CB128" s="6" t="s">
        <v>222</v>
      </c>
      <c r="CC128" s="6" t="s">
        <v>222</v>
      </c>
      <c r="CD128" s="117" t="s">
        <v>222</v>
      </c>
      <c r="CE128" s="6" t="s">
        <v>222</v>
      </c>
      <c r="CF128" s="6" t="s">
        <v>222</v>
      </c>
      <c r="CG128" s="6" t="s">
        <v>222</v>
      </c>
      <c r="CH128" s="6" t="s">
        <v>222</v>
      </c>
      <c r="CI128" s="117" t="s">
        <v>222</v>
      </c>
      <c r="CJ128" s="6" t="s">
        <v>222</v>
      </c>
      <c r="CK128" s="6" t="s">
        <v>222</v>
      </c>
      <c r="CL128" s="6" t="s">
        <v>222</v>
      </c>
      <c r="CM128" s="6" t="s">
        <v>222</v>
      </c>
      <c r="CN128" s="117" t="s">
        <v>222</v>
      </c>
      <c r="CO128" s="6" t="s">
        <v>222</v>
      </c>
      <c r="CP128" s="6" t="s">
        <v>222</v>
      </c>
      <c r="CQ128" s="6" t="s">
        <v>222</v>
      </c>
      <c r="CR128" s="6" t="s">
        <v>222</v>
      </c>
      <c r="CS128" s="117" t="s">
        <v>222</v>
      </c>
      <c r="CT128" s="6" t="s">
        <v>222</v>
      </c>
      <c r="CU128" s="6" t="s">
        <v>222</v>
      </c>
    </row>
    <row r="129" spans="1:99" hidden="1" outlineLevel="1">
      <c r="A129" s="19" t="s">
        <v>290</v>
      </c>
      <c r="B129" s="118">
        <v>5</v>
      </c>
      <c r="C129" s="19">
        <v>6</v>
      </c>
      <c r="D129" s="19">
        <v>6</v>
      </c>
      <c r="E129" s="19">
        <v>6</v>
      </c>
      <c r="F129" s="19">
        <v>9</v>
      </c>
      <c r="G129" s="118">
        <v>9</v>
      </c>
      <c r="H129" s="19">
        <v>10</v>
      </c>
      <c r="I129" s="19">
        <v>15</v>
      </c>
      <c r="J129" s="19">
        <v>15</v>
      </c>
      <c r="K129" s="19">
        <v>14</v>
      </c>
      <c r="L129" s="118">
        <v>14</v>
      </c>
      <c r="M129" s="19">
        <v>18</v>
      </c>
      <c r="N129" s="19">
        <v>18</v>
      </c>
      <c r="O129" s="19">
        <v>19</v>
      </c>
      <c r="P129" s="19">
        <v>19</v>
      </c>
      <c r="Q129" s="118">
        <v>19</v>
      </c>
      <c r="R129" s="19">
        <v>21</v>
      </c>
      <c r="S129" s="19">
        <v>22</v>
      </c>
      <c r="T129" s="19">
        <v>23</v>
      </c>
      <c r="U129" s="19">
        <v>24</v>
      </c>
      <c r="V129" s="118">
        <v>24</v>
      </c>
      <c r="W129" s="19">
        <v>23</v>
      </c>
      <c r="X129" s="19">
        <v>23</v>
      </c>
      <c r="Y129" s="19">
        <v>23</v>
      </c>
      <c r="Z129" s="19">
        <v>23</v>
      </c>
      <c r="AA129" s="118">
        <v>23</v>
      </c>
      <c r="AB129" s="19">
        <v>24</v>
      </c>
      <c r="AC129" s="19">
        <v>25</v>
      </c>
      <c r="AD129" s="19">
        <v>25</v>
      </c>
      <c r="AE129" s="19">
        <v>27</v>
      </c>
      <c r="AF129" s="118">
        <v>27</v>
      </c>
      <c r="AG129" s="19">
        <v>33</v>
      </c>
      <c r="AH129" s="19">
        <v>36</v>
      </c>
      <c r="AI129" s="19">
        <v>39</v>
      </c>
      <c r="AJ129" s="19">
        <v>43</v>
      </c>
      <c r="AK129" s="118">
        <v>43</v>
      </c>
      <c r="AL129" s="19">
        <v>46</v>
      </c>
      <c r="AM129" s="11">
        <v>45</v>
      </c>
      <c r="AN129" s="19">
        <v>47</v>
      </c>
      <c r="AO129" s="19">
        <v>48</v>
      </c>
      <c r="AP129" s="118">
        <v>48</v>
      </c>
      <c r="AQ129" s="6" t="s">
        <v>222</v>
      </c>
      <c r="AR129" s="6" t="s">
        <v>222</v>
      </c>
      <c r="AS129" s="6" t="s">
        <v>222</v>
      </c>
      <c r="AT129" s="6" t="s">
        <v>222</v>
      </c>
      <c r="AU129" s="117" t="s">
        <v>222</v>
      </c>
      <c r="AV129" s="6" t="s">
        <v>222</v>
      </c>
      <c r="AW129" s="6" t="s">
        <v>222</v>
      </c>
      <c r="AX129" s="6" t="s">
        <v>222</v>
      </c>
      <c r="AY129" s="6" t="s">
        <v>222</v>
      </c>
      <c r="AZ129" s="117" t="s">
        <v>222</v>
      </c>
      <c r="BA129" s="6" t="s">
        <v>222</v>
      </c>
      <c r="BB129" s="6" t="s">
        <v>222</v>
      </c>
      <c r="BC129" s="6" t="s">
        <v>222</v>
      </c>
      <c r="BD129" s="6" t="s">
        <v>222</v>
      </c>
      <c r="BE129" s="117" t="s">
        <v>222</v>
      </c>
      <c r="BF129" s="6" t="s">
        <v>222</v>
      </c>
      <c r="BG129" s="6" t="s">
        <v>222</v>
      </c>
      <c r="BH129" s="6" t="s">
        <v>222</v>
      </c>
      <c r="BI129" s="6" t="s">
        <v>222</v>
      </c>
      <c r="BJ129" s="117" t="s">
        <v>222</v>
      </c>
      <c r="BK129" s="6" t="s">
        <v>222</v>
      </c>
      <c r="BL129" s="6" t="s">
        <v>222</v>
      </c>
      <c r="BM129" s="6" t="s">
        <v>222</v>
      </c>
      <c r="BN129" s="6" t="s">
        <v>222</v>
      </c>
      <c r="BO129" s="117" t="s">
        <v>222</v>
      </c>
      <c r="BP129" s="6" t="s">
        <v>222</v>
      </c>
      <c r="BQ129" s="6" t="s">
        <v>222</v>
      </c>
      <c r="BR129" s="6" t="s">
        <v>222</v>
      </c>
      <c r="BS129" s="6" t="s">
        <v>222</v>
      </c>
      <c r="BT129" s="117" t="s">
        <v>222</v>
      </c>
      <c r="BU129" s="6" t="s">
        <v>222</v>
      </c>
      <c r="BV129" s="6" t="s">
        <v>222</v>
      </c>
      <c r="BW129" s="6" t="s">
        <v>222</v>
      </c>
      <c r="BX129" s="6" t="s">
        <v>222</v>
      </c>
      <c r="BY129" s="117" t="s">
        <v>222</v>
      </c>
      <c r="BZ129" s="6" t="s">
        <v>222</v>
      </c>
      <c r="CA129" s="6" t="s">
        <v>222</v>
      </c>
      <c r="CB129" s="6" t="s">
        <v>222</v>
      </c>
      <c r="CC129" s="6" t="s">
        <v>222</v>
      </c>
      <c r="CD129" s="117" t="s">
        <v>222</v>
      </c>
      <c r="CE129" s="6" t="s">
        <v>222</v>
      </c>
      <c r="CF129" s="6" t="s">
        <v>222</v>
      </c>
      <c r="CG129" s="6" t="s">
        <v>222</v>
      </c>
      <c r="CH129" s="6" t="s">
        <v>222</v>
      </c>
      <c r="CI129" s="117" t="s">
        <v>222</v>
      </c>
      <c r="CJ129" s="6" t="s">
        <v>222</v>
      </c>
      <c r="CK129" s="6" t="s">
        <v>222</v>
      </c>
      <c r="CL129" s="6" t="s">
        <v>222</v>
      </c>
      <c r="CM129" s="6" t="s">
        <v>222</v>
      </c>
      <c r="CN129" s="117" t="s">
        <v>222</v>
      </c>
      <c r="CO129" s="6" t="s">
        <v>222</v>
      </c>
      <c r="CP129" s="6" t="s">
        <v>222</v>
      </c>
      <c r="CQ129" s="6" t="s">
        <v>222</v>
      </c>
      <c r="CR129" s="6" t="s">
        <v>222</v>
      </c>
      <c r="CS129" s="117" t="s">
        <v>222</v>
      </c>
      <c r="CT129" s="6" t="s">
        <v>222</v>
      </c>
      <c r="CU129" s="6" t="s">
        <v>222</v>
      </c>
    </row>
    <row r="130" spans="1:99" hidden="1" outlineLevel="1">
      <c r="A130" s="19" t="s">
        <v>291</v>
      </c>
      <c r="B130" s="118"/>
      <c r="C130" s="19"/>
      <c r="D130" s="19"/>
      <c r="E130" s="19"/>
      <c r="F130" s="19"/>
      <c r="G130" s="118"/>
      <c r="H130" s="19">
        <v>1</v>
      </c>
      <c r="I130" s="19">
        <v>2</v>
      </c>
      <c r="J130" s="19">
        <v>2</v>
      </c>
      <c r="K130" s="19">
        <v>3</v>
      </c>
      <c r="L130" s="118">
        <v>3</v>
      </c>
      <c r="M130" s="19">
        <v>6</v>
      </c>
      <c r="N130" s="19">
        <v>6</v>
      </c>
      <c r="O130" s="19">
        <v>7</v>
      </c>
      <c r="P130" s="19">
        <v>7</v>
      </c>
      <c r="Q130" s="118">
        <v>7</v>
      </c>
      <c r="R130" s="19">
        <v>7</v>
      </c>
      <c r="S130" s="19">
        <v>7</v>
      </c>
      <c r="T130" s="19">
        <v>7</v>
      </c>
      <c r="U130" s="19">
        <v>7</v>
      </c>
      <c r="V130" s="118">
        <v>7</v>
      </c>
      <c r="W130" s="19">
        <v>6</v>
      </c>
      <c r="X130" s="19">
        <v>6</v>
      </c>
      <c r="Y130" s="19">
        <v>6</v>
      </c>
      <c r="Z130" s="19">
        <v>7</v>
      </c>
      <c r="AA130" s="118">
        <v>7</v>
      </c>
      <c r="AB130" s="19">
        <v>7</v>
      </c>
      <c r="AC130" s="19">
        <v>8</v>
      </c>
      <c r="AD130" s="19">
        <v>9</v>
      </c>
      <c r="AE130" s="19">
        <v>8</v>
      </c>
      <c r="AF130" s="118">
        <v>8</v>
      </c>
      <c r="AG130" s="19">
        <v>10</v>
      </c>
      <c r="AH130" s="19">
        <v>12</v>
      </c>
      <c r="AI130" s="19">
        <v>14</v>
      </c>
      <c r="AJ130" s="19">
        <v>14</v>
      </c>
      <c r="AK130" s="118">
        <v>14</v>
      </c>
      <c r="AL130" s="19">
        <v>14</v>
      </c>
      <c r="AM130" s="11">
        <v>14</v>
      </c>
      <c r="AN130" s="19">
        <v>16</v>
      </c>
      <c r="AO130" s="19">
        <v>16</v>
      </c>
      <c r="AP130" s="118">
        <v>16</v>
      </c>
      <c r="AQ130" s="6" t="s">
        <v>222</v>
      </c>
      <c r="AR130" s="6" t="s">
        <v>222</v>
      </c>
      <c r="AS130" s="6" t="s">
        <v>222</v>
      </c>
      <c r="AT130" s="6" t="s">
        <v>222</v>
      </c>
      <c r="AU130" s="117" t="s">
        <v>222</v>
      </c>
      <c r="AV130" s="6" t="s">
        <v>222</v>
      </c>
      <c r="AW130" s="6" t="s">
        <v>222</v>
      </c>
      <c r="AX130" s="6" t="s">
        <v>222</v>
      </c>
      <c r="AY130" s="6" t="s">
        <v>222</v>
      </c>
      <c r="AZ130" s="117" t="s">
        <v>222</v>
      </c>
      <c r="BA130" s="6" t="s">
        <v>222</v>
      </c>
      <c r="BB130" s="6" t="s">
        <v>222</v>
      </c>
      <c r="BC130" s="6" t="s">
        <v>222</v>
      </c>
      <c r="BD130" s="6" t="s">
        <v>222</v>
      </c>
      <c r="BE130" s="117" t="s">
        <v>222</v>
      </c>
      <c r="BF130" s="6" t="s">
        <v>222</v>
      </c>
      <c r="BG130" s="6" t="s">
        <v>222</v>
      </c>
      <c r="BH130" s="6" t="s">
        <v>222</v>
      </c>
      <c r="BI130" s="6" t="s">
        <v>222</v>
      </c>
      <c r="BJ130" s="117" t="s">
        <v>222</v>
      </c>
      <c r="BK130" s="6" t="s">
        <v>222</v>
      </c>
      <c r="BL130" s="6" t="s">
        <v>222</v>
      </c>
      <c r="BM130" s="6" t="s">
        <v>222</v>
      </c>
      <c r="BN130" s="6" t="s">
        <v>222</v>
      </c>
      <c r="BO130" s="117" t="s">
        <v>222</v>
      </c>
      <c r="BP130" s="6" t="s">
        <v>222</v>
      </c>
      <c r="BQ130" s="6" t="s">
        <v>222</v>
      </c>
      <c r="BR130" s="6" t="s">
        <v>222</v>
      </c>
      <c r="BS130" s="6" t="s">
        <v>222</v>
      </c>
      <c r="BT130" s="117" t="s">
        <v>222</v>
      </c>
      <c r="BU130" s="6" t="s">
        <v>222</v>
      </c>
      <c r="BV130" s="6" t="s">
        <v>222</v>
      </c>
      <c r="BW130" s="6" t="s">
        <v>222</v>
      </c>
      <c r="BX130" s="6" t="s">
        <v>222</v>
      </c>
      <c r="BY130" s="117" t="s">
        <v>222</v>
      </c>
      <c r="BZ130" s="6" t="s">
        <v>222</v>
      </c>
      <c r="CA130" s="6" t="s">
        <v>222</v>
      </c>
      <c r="CB130" s="6" t="s">
        <v>222</v>
      </c>
      <c r="CC130" s="6" t="s">
        <v>222</v>
      </c>
      <c r="CD130" s="117" t="s">
        <v>222</v>
      </c>
      <c r="CE130" s="6" t="s">
        <v>222</v>
      </c>
      <c r="CF130" s="6" t="s">
        <v>222</v>
      </c>
      <c r="CG130" s="6" t="s">
        <v>222</v>
      </c>
      <c r="CH130" s="6" t="s">
        <v>222</v>
      </c>
      <c r="CI130" s="117" t="s">
        <v>222</v>
      </c>
      <c r="CJ130" s="6" t="s">
        <v>222</v>
      </c>
      <c r="CK130" s="6" t="s">
        <v>222</v>
      </c>
      <c r="CL130" s="6" t="s">
        <v>222</v>
      </c>
      <c r="CM130" s="6" t="s">
        <v>222</v>
      </c>
      <c r="CN130" s="117" t="s">
        <v>222</v>
      </c>
      <c r="CO130" s="6" t="s">
        <v>222</v>
      </c>
      <c r="CP130" s="6" t="s">
        <v>222</v>
      </c>
      <c r="CQ130" s="6" t="s">
        <v>222</v>
      </c>
      <c r="CR130" s="6" t="s">
        <v>222</v>
      </c>
      <c r="CS130" s="117" t="s">
        <v>222</v>
      </c>
      <c r="CT130" s="6" t="s">
        <v>222</v>
      </c>
      <c r="CU130" s="6" t="s">
        <v>222</v>
      </c>
    </row>
    <row r="131" spans="1:99" hidden="1" outlineLevel="1">
      <c r="A131" s="19" t="s">
        <v>292</v>
      </c>
      <c r="B131" s="118">
        <v>621</v>
      </c>
      <c r="C131" s="19">
        <v>671</v>
      </c>
      <c r="D131" s="19">
        <v>759</v>
      </c>
      <c r="E131" s="19">
        <v>766</v>
      </c>
      <c r="F131" s="19">
        <v>748</v>
      </c>
      <c r="G131" s="118">
        <v>929</v>
      </c>
      <c r="H131" s="19">
        <v>764</v>
      </c>
      <c r="I131" s="19">
        <v>742</v>
      </c>
      <c r="J131" s="19">
        <v>754</v>
      </c>
      <c r="K131" s="19">
        <v>780</v>
      </c>
      <c r="L131" s="118">
        <v>920</v>
      </c>
      <c r="M131" s="19">
        <v>771</v>
      </c>
      <c r="N131" s="19">
        <v>814</v>
      </c>
      <c r="O131" s="19">
        <v>857</v>
      </c>
      <c r="P131" s="19">
        <v>904</v>
      </c>
      <c r="Q131" s="118">
        <v>929</v>
      </c>
      <c r="R131" s="19">
        <v>885</v>
      </c>
      <c r="S131" s="19">
        <v>920</v>
      </c>
      <c r="T131" s="19">
        <v>965</v>
      </c>
      <c r="U131" s="19">
        <v>985</v>
      </c>
      <c r="V131" s="118">
        <v>1014</v>
      </c>
      <c r="W131" s="19">
        <v>933</v>
      </c>
      <c r="X131" s="19">
        <v>896</v>
      </c>
      <c r="Y131" s="19">
        <v>917</v>
      </c>
      <c r="Z131" s="19">
        <v>917</v>
      </c>
      <c r="AA131" s="118">
        <v>1034</v>
      </c>
      <c r="AB131" s="19">
        <v>930</v>
      </c>
      <c r="AC131" s="19">
        <v>936</v>
      </c>
      <c r="AD131" s="19">
        <v>959</v>
      </c>
      <c r="AE131" s="19">
        <v>969</v>
      </c>
      <c r="AF131" s="118">
        <v>1034</v>
      </c>
      <c r="AG131" s="19">
        <v>959</v>
      </c>
      <c r="AH131" s="19">
        <v>1010</v>
      </c>
      <c r="AI131" s="19">
        <v>1003</v>
      </c>
      <c r="AJ131" s="19">
        <v>1037</v>
      </c>
      <c r="AK131" s="118">
        <v>1076</v>
      </c>
      <c r="AL131" s="19">
        <v>1032</v>
      </c>
      <c r="AM131" s="11">
        <v>1041</v>
      </c>
      <c r="AN131" s="19">
        <v>1051</v>
      </c>
      <c r="AO131" s="19">
        <v>1065</v>
      </c>
      <c r="AP131" s="118">
        <v>1156</v>
      </c>
      <c r="AQ131" s="6" t="s">
        <v>222</v>
      </c>
      <c r="AR131" s="6" t="s">
        <v>222</v>
      </c>
      <c r="AS131" s="6" t="s">
        <v>222</v>
      </c>
      <c r="AT131" s="6" t="s">
        <v>222</v>
      </c>
      <c r="AU131" s="117" t="s">
        <v>222</v>
      </c>
      <c r="AV131" s="6" t="s">
        <v>222</v>
      </c>
      <c r="AW131" s="6" t="s">
        <v>222</v>
      </c>
      <c r="AX131" s="6" t="s">
        <v>222</v>
      </c>
      <c r="AY131" s="6" t="s">
        <v>222</v>
      </c>
      <c r="AZ131" s="117" t="s">
        <v>222</v>
      </c>
      <c r="BA131" s="6" t="s">
        <v>222</v>
      </c>
      <c r="BB131" s="6" t="s">
        <v>222</v>
      </c>
      <c r="BC131" s="6" t="s">
        <v>222</v>
      </c>
      <c r="BD131" s="6" t="s">
        <v>222</v>
      </c>
      <c r="BE131" s="117" t="s">
        <v>222</v>
      </c>
      <c r="BF131" s="6" t="s">
        <v>222</v>
      </c>
      <c r="BG131" s="6" t="s">
        <v>222</v>
      </c>
      <c r="BH131" s="6" t="s">
        <v>222</v>
      </c>
      <c r="BI131" s="6" t="s">
        <v>222</v>
      </c>
      <c r="BJ131" s="117" t="s">
        <v>222</v>
      </c>
      <c r="BK131" s="6" t="s">
        <v>222</v>
      </c>
      <c r="BL131" s="6" t="s">
        <v>222</v>
      </c>
      <c r="BM131" s="6" t="s">
        <v>222</v>
      </c>
      <c r="BN131" s="6" t="s">
        <v>222</v>
      </c>
      <c r="BO131" s="117" t="s">
        <v>222</v>
      </c>
      <c r="BP131" s="6" t="s">
        <v>222</v>
      </c>
      <c r="BQ131" s="6" t="s">
        <v>222</v>
      </c>
      <c r="BR131" s="6" t="s">
        <v>222</v>
      </c>
      <c r="BS131" s="6" t="s">
        <v>222</v>
      </c>
      <c r="BT131" s="117" t="s">
        <v>222</v>
      </c>
      <c r="BU131" s="6" t="s">
        <v>222</v>
      </c>
      <c r="BV131" s="6" t="s">
        <v>222</v>
      </c>
      <c r="BW131" s="6" t="s">
        <v>222</v>
      </c>
      <c r="BX131" s="6" t="s">
        <v>222</v>
      </c>
      <c r="BY131" s="117" t="s">
        <v>222</v>
      </c>
      <c r="BZ131" s="6" t="s">
        <v>222</v>
      </c>
      <c r="CA131" s="6" t="s">
        <v>222</v>
      </c>
      <c r="CB131" s="6" t="s">
        <v>222</v>
      </c>
      <c r="CC131" s="6" t="s">
        <v>222</v>
      </c>
      <c r="CD131" s="117" t="s">
        <v>222</v>
      </c>
      <c r="CE131" s="6" t="s">
        <v>222</v>
      </c>
      <c r="CF131" s="6" t="s">
        <v>222</v>
      </c>
      <c r="CG131" s="6" t="s">
        <v>222</v>
      </c>
      <c r="CH131" s="6" t="s">
        <v>222</v>
      </c>
      <c r="CI131" s="117" t="s">
        <v>222</v>
      </c>
      <c r="CJ131" s="6" t="s">
        <v>222</v>
      </c>
      <c r="CK131" s="6" t="s">
        <v>222</v>
      </c>
      <c r="CL131" s="6" t="s">
        <v>222</v>
      </c>
      <c r="CM131" s="6" t="s">
        <v>222</v>
      </c>
      <c r="CN131" s="117" t="s">
        <v>222</v>
      </c>
      <c r="CO131" s="6" t="s">
        <v>222</v>
      </c>
      <c r="CP131" s="6" t="s">
        <v>222</v>
      </c>
      <c r="CQ131" s="6" t="s">
        <v>222</v>
      </c>
      <c r="CR131" s="6" t="s">
        <v>222</v>
      </c>
      <c r="CS131" s="117" t="s">
        <v>222</v>
      </c>
      <c r="CT131" s="6" t="s">
        <v>222</v>
      </c>
      <c r="CU131" s="6" t="s">
        <v>222</v>
      </c>
    </row>
    <row r="132" spans="1:99" hidden="1" outlineLevel="1">
      <c r="A132" s="19" t="s">
        <v>293</v>
      </c>
      <c r="B132" s="118">
        <v>246</v>
      </c>
      <c r="C132" s="19">
        <v>72</v>
      </c>
      <c r="D132" s="19">
        <v>81</v>
      </c>
      <c r="E132" s="19">
        <v>88</v>
      </c>
      <c r="F132" s="19">
        <v>89</v>
      </c>
      <c r="G132" s="118">
        <v>330</v>
      </c>
      <c r="H132" s="19">
        <v>62</v>
      </c>
      <c r="I132" s="19">
        <v>58</v>
      </c>
      <c r="J132" s="19">
        <v>55</v>
      </c>
      <c r="K132" s="19">
        <v>43</v>
      </c>
      <c r="L132" s="118">
        <v>218</v>
      </c>
      <c r="M132" s="19">
        <v>54</v>
      </c>
      <c r="N132" s="19">
        <v>51</v>
      </c>
      <c r="O132" s="19">
        <v>54</v>
      </c>
      <c r="P132" s="19">
        <v>53</v>
      </c>
      <c r="Q132" s="118">
        <v>212</v>
      </c>
      <c r="R132" s="19">
        <v>35</v>
      </c>
      <c r="S132" s="19">
        <v>51</v>
      </c>
      <c r="T132" s="19">
        <v>41</v>
      </c>
      <c r="U132" s="19">
        <v>36</v>
      </c>
      <c r="V132" s="118">
        <v>163</v>
      </c>
      <c r="W132" s="19">
        <v>26</v>
      </c>
      <c r="X132" s="19">
        <v>30</v>
      </c>
      <c r="Y132" s="19">
        <v>32</v>
      </c>
      <c r="Z132" s="19">
        <v>39</v>
      </c>
      <c r="AA132" s="118">
        <v>127</v>
      </c>
      <c r="AB132" s="19">
        <v>36</v>
      </c>
      <c r="AC132" s="19">
        <v>30</v>
      </c>
      <c r="AD132" s="19">
        <v>35</v>
      </c>
      <c r="AE132" s="19">
        <v>39</v>
      </c>
      <c r="AF132" s="118">
        <v>140</v>
      </c>
      <c r="AG132" s="19">
        <v>24</v>
      </c>
      <c r="AH132" s="19">
        <v>35</v>
      </c>
      <c r="AI132" s="19">
        <v>40</v>
      </c>
      <c r="AJ132" s="19">
        <v>42</v>
      </c>
      <c r="AK132" s="118">
        <v>141</v>
      </c>
      <c r="AL132" s="19">
        <v>29</v>
      </c>
      <c r="AM132" s="11">
        <v>41</v>
      </c>
      <c r="AN132" s="19">
        <v>31</v>
      </c>
      <c r="AO132" s="19">
        <v>52</v>
      </c>
      <c r="AP132" s="118">
        <v>153</v>
      </c>
      <c r="AQ132" s="6" t="s">
        <v>222</v>
      </c>
      <c r="AR132" s="6" t="s">
        <v>222</v>
      </c>
      <c r="AS132" s="6" t="s">
        <v>222</v>
      </c>
      <c r="AT132" s="6" t="s">
        <v>222</v>
      </c>
      <c r="AU132" s="117" t="s">
        <v>222</v>
      </c>
      <c r="AV132" s="6" t="s">
        <v>222</v>
      </c>
      <c r="AW132" s="6" t="s">
        <v>222</v>
      </c>
      <c r="AX132" s="6" t="s">
        <v>222</v>
      </c>
      <c r="AY132" s="6" t="s">
        <v>222</v>
      </c>
      <c r="AZ132" s="117" t="s">
        <v>222</v>
      </c>
      <c r="BA132" s="6" t="s">
        <v>222</v>
      </c>
      <c r="BB132" s="6" t="s">
        <v>222</v>
      </c>
      <c r="BC132" s="6" t="s">
        <v>222</v>
      </c>
      <c r="BD132" s="6" t="s">
        <v>222</v>
      </c>
      <c r="BE132" s="117" t="s">
        <v>222</v>
      </c>
      <c r="BF132" s="6" t="s">
        <v>222</v>
      </c>
      <c r="BG132" s="6" t="s">
        <v>222</v>
      </c>
      <c r="BH132" s="6" t="s">
        <v>222</v>
      </c>
      <c r="BI132" s="6" t="s">
        <v>222</v>
      </c>
      <c r="BJ132" s="117" t="s">
        <v>222</v>
      </c>
      <c r="BK132" s="6" t="s">
        <v>222</v>
      </c>
      <c r="BL132" s="6" t="s">
        <v>222</v>
      </c>
      <c r="BM132" s="6" t="s">
        <v>222</v>
      </c>
      <c r="BN132" s="6" t="s">
        <v>222</v>
      </c>
      <c r="BO132" s="117" t="s">
        <v>222</v>
      </c>
      <c r="BP132" s="6" t="s">
        <v>222</v>
      </c>
      <c r="BQ132" s="6" t="s">
        <v>222</v>
      </c>
      <c r="BR132" s="6" t="s">
        <v>222</v>
      </c>
      <c r="BS132" s="6" t="s">
        <v>222</v>
      </c>
      <c r="BT132" s="117" t="s">
        <v>222</v>
      </c>
      <c r="BU132" s="6" t="s">
        <v>222</v>
      </c>
      <c r="BV132" s="6" t="s">
        <v>222</v>
      </c>
      <c r="BW132" s="6" t="s">
        <v>222</v>
      </c>
      <c r="BX132" s="6" t="s">
        <v>222</v>
      </c>
      <c r="BY132" s="117" t="s">
        <v>222</v>
      </c>
      <c r="BZ132" s="6" t="s">
        <v>222</v>
      </c>
      <c r="CA132" s="6" t="s">
        <v>222</v>
      </c>
      <c r="CB132" s="6" t="s">
        <v>222</v>
      </c>
      <c r="CC132" s="6" t="s">
        <v>222</v>
      </c>
      <c r="CD132" s="117" t="s">
        <v>222</v>
      </c>
      <c r="CE132" s="6" t="s">
        <v>222</v>
      </c>
      <c r="CF132" s="6" t="s">
        <v>222</v>
      </c>
      <c r="CG132" s="6" t="s">
        <v>222</v>
      </c>
      <c r="CH132" s="6" t="s">
        <v>222</v>
      </c>
      <c r="CI132" s="117" t="s">
        <v>222</v>
      </c>
      <c r="CJ132" s="6" t="s">
        <v>222</v>
      </c>
      <c r="CK132" s="6" t="s">
        <v>222</v>
      </c>
      <c r="CL132" s="6" t="s">
        <v>222</v>
      </c>
      <c r="CM132" s="6" t="s">
        <v>222</v>
      </c>
      <c r="CN132" s="117" t="s">
        <v>222</v>
      </c>
      <c r="CO132" s="6" t="s">
        <v>222</v>
      </c>
      <c r="CP132" s="6" t="s">
        <v>222</v>
      </c>
      <c r="CQ132" s="6" t="s">
        <v>222</v>
      </c>
      <c r="CR132" s="6" t="s">
        <v>222</v>
      </c>
      <c r="CS132" s="117" t="s">
        <v>222</v>
      </c>
      <c r="CT132" s="6" t="s">
        <v>222</v>
      </c>
      <c r="CU132" s="6" t="s">
        <v>222</v>
      </c>
    </row>
    <row r="133" spans="1:99" hidden="1" outlineLevel="1">
      <c r="A133" s="6" t="s">
        <v>294</v>
      </c>
      <c r="B133" s="117"/>
      <c r="C133" s="6"/>
      <c r="D133" s="6"/>
      <c r="E133" s="6"/>
      <c r="F133" s="6"/>
      <c r="G133" s="117"/>
      <c r="H133" s="6"/>
      <c r="I133" s="6"/>
      <c r="J133" s="6"/>
      <c r="K133" s="6"/>
      <c r="L133" s="117"/>
      <c r="M133" s="6"/>
      <c r="N133" s="6"/>
      <c r="O133" s="6"/>
      <c r="P133" s="6"/>
      <c r="Q133" s="117"/>
      <c r="R133" s="6"/>
      <c r="S133" s="6"/>
      <c r="T133" s="6"/>
      <c r="U133" s="6"/>
      <c r="V133" s="117"/>
      <c r="W133" s="6"/>
      <c r="X133" s="6"/>
      <c r="Y133" s="6"/>
      <c r="Z133" s="6"/>
      <c r="AA133" s="117"/>
      <c r="AB133" s="6"/>
      <c r="AC133" s="6"/>
      <c r="AD133" s="6"/>
      <c r="AE133" s="6"/>
      <c r="AF133" s="117"/>
      <c r="AG133" s="6"/>
      <c r="AH133" s="6"/>
      <c r="AI133" s="6"/>
      <c r="AJ133" s="6"/>
      <c r="AK133" s="117"/>
      <c r="AL133" s="6"/>
      <c r="AP133" s="119"/>
      <c r="AQ133" s="6"/>
      <c r="AR133" s="6"/>
      <c r="AS133" s="6"/>
      <c r="AT133" s="6"/>
      <c r="AU133" s="117"/>
      <c r="AV133" s="6"/>
      <c r="AW133" s="6"/>
      <c r="AX133" s="6"/>
      <c r="AY133" s="6"/>
      <c r="AZ133" s="117"/>
      <c r="BA133" s="6"/>
      <c r="BB133" s="6"/>
      <c r="BC133" s="6"/>
      <c r="BD133" s="6"/>
      <c r="BE133" s="117"/>
      <c r="BF133" s="6"/>
      <c r="BG133" s="6"/>
      <c r="BH133" s="6"/>
      <c r="BI133" s="6"/>
      <c r="BJ133" s="117"/>
      <c r="BK133" s="6"/>
      <c r="BL133" s="6"/>
      <c r="BM133" s="6"/>
      <c r="BN133" s="6"/>
      <c r="BO133" s="117"/>
      <c r="BP133" s="6"/>
      <c r="BQ133" s="6"/>
      <c r="BR133" s="6"/>
      <c r="BS133" s="6"/>
      <c r="BT133" s="117"/>
      <c r="BU133" s="6"/>
      <c r="BV133" s="6"/>
      <c r="BW133" s="6"/>
      <c r="BX133" s="6"/>
      <c r="BY133" s="117"/>
      <c r="BZ133" s="6"/>
      <c r="CA133" s="6"/>
      <c r="CB133" s="6"/>
      <c r="CC133" s="6"/>
      <c r="CD133" s="117"/>
      <c r="CE133" s="6"/>
      <c r="CF133" s="6"/>
      <c r="CG133" s="6"/>
      <c r="CH133" s="6"/>
      <c r="CI133" s="117"/>
      <c r="CJ133" s="6"/>
      <c r="CK133" s="6"/>
      <c r="CL133" s="6"/>
      <c r="CM133" s="6"/>
      <c r="CN133" s="117"/>
      <c r="CO133" s="6"/>
      <c r="CP133" s="6"/>
      <c r="CQ133" s="6"/>
      <c r="CR133" s="6"/>
      <c r="CS133" s="117"/>
      <c r="CT133" s="6"/>
      <c r="CU133" s="6"/>
    </row>
    <row r="134" spans="1:99" collapsed="1">
      <c r="A134" s="6"/>
      <c r="B134" s="117"/>
      <c r="C134" s="6"/>
      <c r="D134" s="6"/>
      <c r="E134" s="6"/>
      <c r="F134" s="6"/>
      <c r="G134" s="117"/>
      <c r="H134" s="6"/>
      <c r="I134" s="6"/>
      <c r="J134" s="6"/>
      <c r="K134" s="6"/>
      <c r="L134" s="117"/>
      <c r="M134" s="6"/>
      <c r="N134" s="6"/>
      <c r="O134" s="6"/>
      <c r="P134" s="6"/>
      <c r="Q134" s="117"/>
      <c r="R134" s="6"/>
      <c r="S134" s="6"/>
      <c r="T134" s="6"/>
      <c r="U134" s="6"/>
      <c r="V134" s="117"/>
      <c r="W134" s="6"/>
      <c r="X134" s="6"/>
      <c r="Y134" s="6"/>
      <c r="Z134" s="6"/>
      <c r="AA134" s="117"/>
      <c r="AB134" s="6"/>
      <c r="AC134" s="6"/>
      <c r="AD134" s="6"/>
      <c r="AE134" s="6"/>
      <c r="AF134" s="117"/>
      <c r="AG134" s="6"/>
      <c r="AH134" s="6"/>
      <c r="AI134" s="6"/>
      <c r="AJ134" s="6"/>
      <c r="AK134" s="117"/>
      <c r="AL134" s="6"/>
      <c r="AP134" s="119"/>
      <c r="AQ134" s="6"/>
      <c r="AR134" s="6"/>
      <c r="AS134" s="6"/>
      <c r="AT134" s="6"/>
      <c r="AU134" s="117"/>
      <c r="AV134" s="6"/>
      <c r="AW134" s="6"/>
      <c r="AX134" s="6"/>
      <c r="AY134" s="6"/>
      <c r="AZ134" s="117"/>
      <c r="BA134" s="6"/>
      <c r="BB134" s="6"/>
      <c r="BC134" s="6"/>
      <c r="BD134" s="6"/>
      <c r="BE134" s="117"/>
      <c r="BF134" s="6"/>
      <c r="BG134" s="6"/>
      <c r="BH134" s="6"/>
      <c r="BI134" s="6"/>
      <c r="BJ134" s="117"/>
      <c r="BK134" s="6"/>
      <c r="BL134" s="6"/>
      <c r="BM134" s="6"/>
      <c r="BN134" s="6"/>
      <c r="BO134" s="117"/>
      <c r="BP134" s="6"/>
      <c r="BQ134" s="6"/>
      <c r="BR134" s="6"/>
      <c r="BS134" s="6"/>
      <c r="BT134" s="117"/>
      <c r="BU134" s="6"/>
      <c r="BV134" s="6"/>
      <c r="BW134" s="6"/>
      <c r="BX134" s="6"/>
      <c r="BY134" s="117"/>
      <c r="BZ134" s="6"/>
      <c r="CA134" s="6"/>
      <c r="CB134" s="6"/>
      <c r="CC134" s="6"/>
      <c r="CD134" s="117"/>
      <c r="CE134" s="6"/>
      <c r="CF134" s="6"/>
      <c r="CG134" s="6"/>
      <c r="CH134" s="6"/>
      <c r="CI134" s="117"/>
      <c r="CJ134" s="6"/>
      <c r="CK134" s="6"/>
      <c r="CL134" s="6"/>
      <c r="CM134" s="6"/>
      <c r="CN134" s="117"/>
      <c r="CO134" s="6"/>
      <c r="CP134" s="6"/>
      <c r="CQ134" s="6"/>
      <c r="CR134" s="6"/>
      <c r="CS134" s="117"/>
      <c r="CT134" s="6"/>
      <c r="CU134" s="6"/>
    </row>
    <row r="135" spans="1:99">
      <c r="A135" s="4" t="s">
        <v>295</v>
      </c>
      <c r="B135" s="182"/>
      <c r="G135" s="119"/>
      <c r="L135" s="119"/>
      <c r="Q135" s="119"/>
      <c r="V135" s="119"/>
      <c r="AA135" s="119"/>
      <c r="AF135" s="119"/>
      <c r="AK135" s="119"/>
      <c r="AP135" s="119"/>
      <c r="AU135" s="119"/>
      <c r="AZ135" s="119"/>
      <c r="BE135" s="119"/>
      <c r="BJ135" s="119"/>
      <c r="BO135" s="119"/>
      <c r="BT135" s="119"/>
      <c r="BY135" s="119"/>
      <c r="CD135" s="119"/>
      <c r="CI135" s="119"/>
      <c r="CN135" s="119"/>
      <c r="CS135" s="119"/>
    </row>
    <row r="136" spans="1:99">
      <c r="A136" s="6"/>
      <c r="B136" s="182"/>
      <c r="G136" s="119"/>
      <c r="L136" s="119"/>
      <c r="Q136" s="119"/>
      <c r="V136" s="119"/>
      <c r="AA136" s="119"/>
      <c r="AF136" s="119"/>
      <c r="AK136" s="119"/>
      <c r="AP136" s="119"/>
      <c r="AU136" s="119"/>
      <c r="AZ136" s="119"/>
      <c r="BE136" s="119"/>
      <c r="BJ136" s="119"/>
      <c r="BO136" s="119"/>
      <c r="BT136" s="119"/>
      <c r="BY136" s="119"/>
      <c r="CD136" s="119"/>
      <c r="CI136" s="119"/>
      <c r="CN136" s="119"/>
      <c r="CS136" s="119"/>
    </row>
    <row r="137" spans="1:99">
      <c r="A137" s="19" t="s">
        <v>286</v>
      </c>
      <c r="B137" s="118"/>
      <c r="C137" s="19"/>
      <c r="D137" s="19"/>
      <c r="E137" s="19"/>
      <c r="F137" s="19"/>
      <c r="G137" s="118"/>
      <c r="H137" s="19"/>
      <c r="I137" s="19"/>
      <c r="J137" s="19"/>
      <c r="K137" s="19"/>
      <c r="L137" s="118"/>
      <c r="M137" s="19"/>
      <c r="N137" s="19"/>
      <c r="O137" s="19"/>
      <c r="P137" s="19"/>
      <c r="Q137" s="118"/>
      <c r="R137" s="19"/>
      <c r="S137" s="19"/>
      <c r="T137" s="19"/>
      <c r="U137" s="19"/>
      <c r="V137" s="118"/>
      <c r="W137" s="19"/>
      <c r="X137" s="19"/>
      <c r="Y137" s="19"/>
      <c r="Z137" s="19"/>
      <c r="AA137" s="118"/>
      <c r="AB137" s="19"/>
      <c r="AC137" s="19"/>
      <c r="AD137" s="19"/>
      <c r="AE137" s="19"/>
      <c r="AF137" s="118"/>
      <c r="AG137" s="19"/>
      <c r="AH137" s="19"/>
      <c r="AI137" s="19"/>
      <c r="AJ137" s="19"/>
      <c r="AK137" s="118"/>
      <c r="AL137" s="19"/>
      <c r="AN137" s="19"/>
      <c r="AO137" s="19">
        <v>638</v>
      </c>
      <c r="AP137" s="118">
        <v>638</v>
      </c>
      <c r="AQ137" s="19">
        <v>657</v>
      </c>
      <c r="AR137" s="19">
        <v>687</v>
      </c>
      <c r="AS137" s="19">
        <v>711</v>
      </c>
      <c r="AT137" s="19">
        <v>714</v>
      </c>
      <c r="AU137" s="118">
        <v>714</v>
      </c>
      <c r="AV137" s="19">
        <v>724</v>
      </c>
      <c r="AW137" s="19">
        <v>743</v>
      </c>
      <c r="AX137" s="19">
        <v>764</v>
      </c>
      <c r="AY137" s="19">
        <v>791</v>
      </c>
      <c r="AZ137" s="118">
        <v>791</v>
      </c>
      <c r="BA137" s="19">
        <v>804</v>
      </c>
      <c r="BB137" s="19">
        <v>819</v>
      </c>
      <c r="BC137" s="19">
        <v>838</v>
      </c>
      <c r="BD137" s="19">
        <v>829</v>
      </c>
      <c r="BE137" s="118">
        <v>829</v>
      </c>
      <c r="BF137" s="19">
        <v>847</v>
      </c>
      <c r="BG137" s="19">
        <v>859</v>
      </c>
      <c r="BH137" s="19">
        <v>880</v>
      </c>
      <c r="BI137" s="19">
        <v>897</v>
      </c>
      <c r="BJ137" s="118">
        <v>897</v>
      </c>
      <c r="BK137" s="19">
        <v>905</v>
      </c>
      <c r="BL137" s="19">
        <v>933</v>
      </c>
      <c r="BM137" s="19">
        <v>941</v>
      </c>
      <c r="BN137" s="19">
        <v>963</v>
      </c>
      <c r="BO137" s="118">
        <v>963</v>
      </c>
      <c r="BP137" s="19">
        <v>978</v>
      </c>
      <c r="BQ137" s="19">
        <v>989</v>
      </c>
      <c r="BR137" s="19">
        <v>996</v>
      </c>
      <c r="BS137" s="19">
        <v>1008</v>
      </c>
      <c r="BT137" s="118">
        <v>1008</v>
      </c>
      <c r="BU137" s="19">
        <v>1014</v>
      </c>
      <c r="BV137" s="19">
        <v>1032</v>
      </c>
      <c r="BW137" s="19">
        <v>1053</v>
      </c>
      <c r="BX137" s="19">
        <v>1072</v>
      </c>
      <c r="BY137" s="118">
        <f t="shared" ref="BY137:BY142" si="30">BX137</f>
        <v>1072</v>
      </c>
      <c r="BZ137" s="19">
        <v>1066</v>
      </c>
      <c r="CA137" s="19">
        <v>1076</v>
      </c>
      <c r="CB137" s="19">
        <v>1077</v>
      </c>
      <c r="CC137" s="19">
        <v>1096</v>
      </c>
      <c r="CD137" s="118">
        <f t="shared" ref="CD137:CD142" si="31">CC137</f>
        <v>1096</v>
      </c>
      <c r="CE137" s="19">
        <v>1118</v>
      </c>
      <c r="CF137" s="19">
        <v>1138</v>
      </c>
      <c r="CG137" s="19">
        <v>1175</v>
      </c>
      <c r="CH137" s="19">
        <v>1182</v>
      </c>
      <c r="CI137" s="118">
        <f t="shared" ref="CI137:CI142" si="32">CH137</f>
        <v>1182</v>
      </c>
      <c r="CJ137" s="19">
        <v>1196</v>
      </c>
      <c r="CK137" s="19">
        <v>1210</v>
      </c>
      <c r="CL137" s="19">
        <v>1217</v>
      </c>
      <c r="CM137" s="19">
        <v>1241</v>
      </c>
      <c r="CN137" s="118">
        <v>1241</v>
      </c>
      <c r="CO137" s="19">
        <v>1268</v>
      </c>
      <c r="CP137" s="19">
        <v>1272</v>
      </c>
      <c r="CQ137" s="19">
        <v>1288</v>
      </c>
      <c r="CR137" s="19">
        <v>1294</v>
      </c>
      <c r="CS137" s="118">
        <v>1294</v>
      </c>
      <c r="CT137" s="19">
        <v>1310</v>
      </c>
      <c r="CU137" s="19">
        <v>1307</v>
      </c>
    </row>
    <row r="138" spans="1:99">
      <c r="A138" s="19" t="s">
        <v>287</v>
      </c>
      <c r="B138" s="118"/>
      <c r="C138" s="19"/>
      <c r="D138" s="19"/>
      <c r="E138" s="19"/>
      <c r="F138" s="19"/>
      <c r="G138" s="118"/>
      <c r="H138" s="19"/>
      <c r="I138" s="19"/>
      <c r="J138" s="19"/>
      <c r="K138" s="19"/>
      <c r="L138" s="118"/>
      <c r="M138" s="19"/>
      <c r="N138" s="19"/>
      <c r="O138" s="19"/>
      <c r="P138" s="19"/>
      <c r="Q138" s="118"/>
      <c r="R138" s="19"/>
      <c r="S138" s="19"/>
      <c r="T138" s="19"/>
      <c r="U138" s="19"/>
      <c r="V138" s="118"/>
      <c r="W138" s="19"/>
      <c r="X138" s="19"/>
      <c r="Y138" s="19"/>
      <c r="Z138" s="19"/>
      <c r="AA138" s="118"/>
      <c r="AB138" s="19"/>
      <c r="AC138" s="19"/>
      <c r="AD138" s="19"/>
      <c r="AE138" s="19"/>
      <c r="AF138" s="118"/>
      <c r="AG138" s="19"/>
      <c r="AH138" s="19"/>
      <c r="AI138" s="19"/>
      <c r="AJ138" s="19"/>
      <c r="AK138" s="118"/>
      <c r="AL138" s="19"/>
      <c r="AN138" s="19"/>
      <c r="AO138" s="19">
        <v>290</v>
      </c>
      <c r="AP138" s="118">
        <v>290</v>
      </c>
      <c r="AQ138" s="19">
        <v>309</v>
      </c>
      <c r="AR138" s="19">
        <v>318</v>
      </c>
      <c r="AS138" s="19">
        <v>333</v>
      </c>
      <c r="AT138" s="19">
        <v>354</v>
      </c>
      <c r="AU138" s="118">
        <v>354</v>
      </c>
      <c r="AV138" s="19">
        <v>359</v>
      </c>
      <c r="AW138" s="19">
        <v>367</v>
      </c>
      <c r="AX138" s="19">
        <v>387</v>
      </c>
      <c r="AY138" s="19">
        <v>389</v>
      </c>
      <c r="AZ138" s="118">
        <v>389</v>
      </c>
      <c r="BA138" s="19">
        <v>391</v>
      </c>
      <c r="BB138" s="19">
        <v>404</v>
      </c>
      <c r="BC138" s="19">
        <v>413</v>
      </c>
      <c r="BD138" s="19">
        <v>429</v>
      </c>
      <c r="BE138" s="118">
        <v>429</v>
      </c>
      <c r="BF138" s="19">
        <v>439</v>
      </c>
      <c r="BG138" s="19">
        <v>449</v>
      </c>
      <c r="BH138" s="19">
        <v>454</v>
      </c>
      <c r="BI138" s="19">
        <v>459</v>
      </c>
      <c r="BJ138" s="118">
        <v>459</v>
      </c>
      <c r="BK138" s="19">
        <v>464</v>
      </c>
      <c r="BL138" s="19">
        <v>470</v>
      </c>
      <c r="BM138" s="19">
        <v>485</v>
      </c>
      <c r="BN138" s="19">
        <v>495</v>
      </c>
      <c r="BO138" s="118">
        <v>495</v>
      </c>
      <c r="BP138" s="19">
        <v>508</v>
      </c>
      <c r="BQ138" s="19">
        <v>513</v>
      </c>
      <c r="BR138" s="19">
        <v>519</v>
      </c>
      <c r="BS138" s="19">
        <v>532</v>
      </c>
      <c r="BT138" s="118">
        <v>532</v>
      </c>
      <c r="BU138" s="19">
        <v>551</v>
      </c>
      <c r="BV138" s="19">
        <v>554</v>
      </c>
      <c r="BW138" s="19">
        <v>557</v>
      </c>
      <c r="BX138" s="19">
        <v>565</v>
      </c>
      <c r="BY138" s="118">
        <f t="shared" si="30"/>
        <v>565</v>
      </c>
      <c r="BZ138" s="19">
        <v>564</v>
      </c>
      <c r="CA138" s="19">
        <v>565</v>
      </c>
      <c r="CB138" s="19">
        <v>565</v>
      </c>
      <c r="CC138" s="19">
        <v>569</v>
      </c>
      <c r="CD138" s="118">
        <f t="shared" si="31"/>
        <v>569</v>
      </c>
      <c r="CE138" s="19">
        <v>586</v>
      </c>
      <c r="CF138" s="19">
        <v>609</v>
      </c>
      <c r="CG138" s="19">
        <v>619</v>
      </c>
      <c r="CH138" s="19">
        <v>638</v>
      </c>
      <c r="CI138" s="118">
        <f t="shared" si="32"/>
        <v>638</v>
      </c>
      <c r="CJ138" s="19">
        <v>650</v>
      </c>
      <c r="CK138" s="19">
        <v>650</v>
      </c>
      <c r="CL138" s="19">
        <v>658</v>
      </c>
      <c r="CM138" s="19">
        <v>665</v>
      </c>
      <c r="CN138" s="118">
        <v>665</v>
      </c>
      <c r="CO138" s="19">
        <v>677</v>
      </c>
      <c r="CP138" s="19">
        <v>688</v>
      </c>
      <c r="CQ138" s="19">
        <v>693</v>
      </c>
      <c r="CR138" s="19">
        <v>693</v>
      </c>
      <c r="CS138" s="118">
        <v>693</v>
      </c>
      <c r="CT138" s="19">
        <v>697</v>
      </c>
      <c r="CU138" s="19">
        <v>710</v>
      </c>
    </row>
    <row r="139" spans="1:99">
      <c r="A139" s="19" t="s">
        <v>288</v>
      </c>
      <c r="B139" s="118"/>
      <c r="C139" s="19"/>
      <c r="D139" s="19"/>
      <c r="E139" s="19"/>
      <c r="F139" s="19"/>
      <c r="G139" s="118"/>
      <c r="H139" s="19"/>
      <c r="I139" s="19"/>
      <c r="J139" s="19"/>
      <c r="K139" s="19"/>
      <c r="L139" s="118"/>
      <c r="M139" s="19"/>
      <c r="N139" s="19"/>
      <c r="O139" s="19"/>
      <c r="P139" s="19"/>
      <c r="Q139" s="118"/>
      <c r="R139" s="19"/>
      <c r="S139" s="19"/>
      <c r="T139" s="19"/>
      <c r="U139" s="19"/>
      <c r="V139" s="118"/>
      <c r="W139" s="19"/>
      <c r="X139" s="19"/>
      <c r="Y139" s="19"/>
      <c r="Z139" s="19"/>
      <c r="AA139" s="118"/>
      <c r="AB139" s="19"/>
      <c r="AC139" s="19"/>
      <c r="AD139" s="19"/>
      <c r="AE139" s="19"/>
      <c r="AF139" s="118"/>
      <c r="AG139" s="19"/>
      <c r="AH139" s="19"/>
      <c r="AI139" s="19"/>
      <c r="AJ139" s="19"/>
      <c r="AK139" s="118"/>
      <c r="AL139" s="19"/>
      <c r="AN139" s="19"/>
      <c r="AO139" s="19">
        <v>211</v>
      </c>
      <c r="AP139" s="118">
        <v>211</v>
      </c>
      <c r="AQ139" s="19">
        <v>216</v>
      </c>
      <c r="AR139" s="19">
        <v>224</v>
      </c>
      <c r="AS139" s="19">
        <v>224</v>
      </c>
      <c r="AT139" s="19">
        <v>231</v>
      </c>
      <c r="AU139" s="118">
        <v>231</v>
      </c>
      <c r="AV139" s="19">
        <v>244</v>
      </c>
      <c r="AW139" s="19">
        <v>247</v>
      </c>
      <c r="AX139" s="19">
        <v>249</v>
      </c>
      <c r="AY139" s="19">
        <v>261</v>
      </c>
      <c r="AZ139" s="118">
        <v>261</v>
      </c>
      <c r="BA139" s="19">
        <v>268</v>
      </c>
      <c r="BB139" s="19">
        <v>274</v>
      </c>
      <c r="BC139" s="19">
        <v>281</v>
      </c>
      <c r="BD139" s="19">
        <v>298</v>
      </c>
      <c r="BE139" s="118">
        <v>298</v>
      </c>
      <c r="BF139" s="19">
        <v>298</v>
      </c>
      <c r="BG139" s="19">
        <v>295</v>
      </c>
      <c r="BH139" s="19">
        <v>300</v>
      </c>
      <c r="BI139" s="19">
        <v>310</v>
      </c>
      <c r="BJ139" s="118">
        <v>310</v>
      </c>
      <c r="BK139" s="19">
        <v>322</v>
      </c>
      <c r="BL139" s="19">
        <v>328</v>
      </c>
      <c r="BM139" s="19">
        <v>337</v>
      </c>
      <c r="BN139" s="19">
        <v>350</v>
      </c>
      <c r="BO139" s="118">
        <v>350</v>
      </c>
      <c r="BP139" s="19">
        <v>355</v>
      </c>
      <c r="BQ139" s="19">
        <v>365</v>
      </c>
      <c r="BR139" s="19">
        <v>370</v>
      </c>
      <c r="BS139" s="19">
        <v>371</v>
      </c>
      <c r="BT139" s="118">
        <v>371</v>
      </c>
      <c r="BU139" s="19">
        <v>384</v>
      </c>
      <c r="BV139" s="19">
        <v>398</v>
      </c>
      <c r="BW139" s="19">
        <v>395</v>
      </c>
      <c r="BX139" s="19">
        <v>391</v>
      </c>
      <c r="BY139" s="118">
        <f t="shared" si="30"/>
        <v>391</v>
      </c>
      <c r="BZ139" s="19">
        <v>382</v>
      </c>
      <c r="CA139" s="19">
        <v>386</v>
      </c>
      <c r="CB139" s="19">
        <v>386</v>
      </c>
      <c r="CC139" s="19">
        <v>387</v>
      </c>
      <c r="CD139" s="118">
        <f t="shared" si="31"/>
        <v>387</v>
      </c>
      <c r="CE139" s="19">
        <v>405</v>
      </c>
      <c r="CF139" s="19">
        <v>417</v>
      </c>
      <c r="CG139" s="19">
        <v>426</v>
      </c>
      <c r="CH139" s="19">
        <v>439</v>
      </c>
      <c r="CI139" s="118">
        <f t="shared" si="32"/>
        <v>439</v>
      </c>
      <c r="CJ139" s="19">
        <v>446</v>
      </c>
      <c r="CK139" s="19">
        <v>455</v>
      </c>
      <c r="CL139" s="19">
        <v>456</v>
      </c>
      <c r="CM139" s="19">
        <v>461</v>
      </c>
      <c r="CN139" s="118">
        <v>461</v>
      </c>
      <c r="CO139" s="19">
        <v>468</v>
      </c>
      <c r="CP139" s="19">
        <v>483</v>
      </c>
      <c r="CQ139" s="19">
        <v>480</v>
      </c>
      <c r="CR139" s="19">
        <v>487</v>
      </c>
      <c r="CS139" s="118">
        <v>487</v>
      </c>
      <c r="CT139" s="19">
        <v>486</v>
      </c>
      <c r="CU139" s="19">
        <v>491</v>
      </c>
    </row>
    <row r="140" spans="1:99">
      <c r="A140" s="19" t="s">
        <v>289</v>
      </c>
      <c r="B140" s="118"/>
      <c r="C140" s="19"/>
      <c r="D140" s="19"/>
      <c r="E140" s="19"/>
      <c r="F140" s="19"/>
      <c r="G140" s="118"/>
      <c r="H140" s="19"/>
      <c r="I140" s="19"/>
      <c r="J140" s="19"/>
      <c r="K140" s="19"/>
      <c r="L140" s="118"/>
      <c r="M140" s="19"/>
      <c r="N140" s="19"/>
      <c r="O140" s="19"/>
      <c r="P140" s="19"/>
      <c r="Q140" s="118"/>
      <c r="R140" s="19"/>
      <c r="S140" s="19"/>
      <c r="T140" s="19"/>
      <c r="U140" s="19"/>
      <c r="V140" s="118"/>
      <c r="W140" s="19"/>
      <c r="X140" s="19"/>
      <c r="Y140" s="19"/>
      <c r="Z140" s="19"/>
      <c r="AA140" s="118"/>
      <c r="AB140" s="19"/>
      <c r="AC140" s="19"/>
      <c r="AD140" s="19"/>
      <c r="AE140" s="19"/>
      <c r="AF140" s="118"/>
      <c r="AG140" s="19"/>
      <c r="AH140" s="19"/>
      <c r="AI140" s="19"/>
      <c r="AJ140" s="19"/>
      <c r="AK140" s="118"/>
      <c r="AL140" s="19"/>
      <c r="AN140" s="19"/>
      <c r="AO140" s="19">
        <v>121</v>
      </c>
      <c r="AP140" s="118">
        <v>121</v>
      </c>
      <c r="AQ140" s="19">
        <v>124</v>
      </c>
      <c r="AR140" s="19">
        <v>125</v>
      </c>
      <c r="AS140" s="19">
        <v>129</v>
      </c>
      <c r="AT140" s="19">
        <v>136</v>
      </c>
      <c r="AU140" s="118">
        <v>136</v>
      </c>
      <c r="AV140" s="19">
        <v>144</v>
      </c>
      <c r="AW140" s="19">
        <v>153</v>
      </c>
      <c r="AX140" s="19">
        <v>159</v>
      </c>
      <c r="AY140" s="19">
        <v>162</v>
      </c>
      <c r="AZ140" s="118">
        <v>162</v>
      </c>
      <c r="BA140" s="19">
        <v>172</v>
      </c>
      <c r="BB140" s="19">
        <v>171</v>
      </c>
      <c r="BC140" s="19">
        <v>173</v>
      </c>
      <c r="BD140" s="19">
        <v>173</v>
      </c>
      <c r="BE140" s="118">
        <v>173</v>
      </c>
      <c r="BF140" s="19">
        <v>179</v>
      </c>
      <c r="BG140" s="19">
        <v>185</v>
      </c>
      <c r="BH140" s="19">
        <v>186</v>
      </c>
      <c r="BI140" s="19">
        <v>190</v>
      </c>
      <c r="BJ140" s="118">
        <v>190</v>
      </c>
      <c r="BK140" s="19">
        <v>190</v>
      </c>
      <c r="BL140" s="19">
        <v>196</v>
      </c>
      <c r="BM140" s="19">
        <v>203</v>
      </c>
      <c r="BN140" s="19">
        <v>207</v>
      </c>
      <c r="BO140" s="118">
        <v>207</v>
      </c>
      <c r="BP140" s="19">
        <v>206</v>
      </c>
      <c r="BQ140" s="19">
        <v>213</v>
      </c>
      <c r="BR140" s="19">
        <v>211</v>
      </c>
      <c r="BS140" s="19">
        <v>215</v>
      </c>
      <c r="BT140" s="118">
        <v>215</v>
      </c>
      <c r="BU140" s="19">
        <v>219</v>
      </c>
      <c r="BV140" s="19">
        <v>225</v>
      </c>
      <c r="BW140" s="19">
        <v>232</v>
      </c>
      <c r="BX140" s="19">
        <v>240</v>
      </c>
      <c r="BY140" s="118">
        <f t="shared" si="30"/>
        <v>240</v>
      </c>
      <c r="BZ140" s="19">
        <v>230</v>
      </c>
      <c r="CA140" s="19">
        <v>228</v>
      </c>
      <c r="CB140" s="19">
        <v>229</v>
      </c>
      <c r="CC140" s="19">
        <v>228</v>
      </c>
      <c r="CD140" s="118">
        <f t="shared" si="31"/>
        <v>228</v>
      </c>
      <c r="CE140" s="19">
        <v>241</v>
      </c>
      <c r="CF140" s="19">
        <v>247</v>
      </c>
      <c r="CG140" s="19">
        <v>255</v>
      </c>
      <c r="CH140" s="19">
        <v>268</v>
      </c>
      <c r="CI140" s="118">
        <f t="shared" si="32"/>
        <v>268</v>
      </c>
      <c r="CJ140" s="19">
        <v>272</v>
      </c>
      <c r="CK140" s="19">
        <v>283</v>
      </c>
      <c r="CL140" s="19">
        <v>290</v>
      </c>
      <c r="CM140" s="19">
        <v>291</v>
      </c>
      <c r="CN140" s="118">
        <v>291</v>
      </c>
      <c r="CO140" s="19">
        <v>296</v>
      </c>
      <c r="CP140" s="19">
        <v>292</v>
      </c>
      <c r="CQ140" s="19">
        <v>299</v>
      </c>
      <c r="CR140" s="19">
        <v>301</v>
      </c>
      <c r="CS140" s="118">
        <v>301</v>
      </c>
      <c r="CT140" s="19">
        <v>300</v>
      </c>
      <c r="CU140" s="19">
        <v>298</v>
      </c>
    </row>
    <row r="141" spans="1:99">
      <c r="A141" s="19" t="s">
        <v>290</v>
      </c>
      <c r="B141" s="118"/>
      <c r="C141" s="19"/>
      <c r="D141" s="19"/>
      <c r="E141" s="19"/>
      <c r="F141" s="19"/>
      <c r="G141" s="118"/>
      <c r="H141" s="19"/>
      <c r="I141" s="19"/>
      <c r="J141" s="19"/>
      <c r="K141" s="19"/>
      <c r="L141" s="118"/>
      <c r="M141" s="19"/>
      <c r="N141" s="19"/>
      <c r="O141" s="19"/>
      <c r="P141" s="19"/>
      <c r="Q141" s="118"/>
      <c r="R141" s="19"/>
      <c r="S141" s="19"/>
      <c r="T141" s="19"/>
      <c r="U141" s="19"/>
      <c r="V141" s="118"/>
      <c r="W141" s="19"/>
      <c r="X141" s="19"/>
      <c r="Y141" s="19"/>
      <c r="Z141" s="19"/>
      <c r="AA141" s="118"/>
      <c r="AB141" s="19"/>
      <c r="AC141" s="19"/>
      <c r="AD141" s="19"/>
      <c r="AE141" s="19"/>
      <c r="AF141" s="118"/>
      <c r="AG141" s="19"/>
      <c r="AH141" s="19"/>
      <c r="AI141" s="19"/>
      <c r="AJ141" s="19"/>
      <c r="AK141" s="118"/>
      <c r="AL141" s="19"/>
      <c r="AN141" s="19"/>
      <c r="AO141" s="19">
        <v>52</v>
      </c>
      <c r="AP141" s="118">
        <v>52</v>
      </c>
      <c r="AQ141" s="19">
        <v>53</v>
      </c>
      <c r="AR141" s="19">
        <v>53</v>
      </c>
      <c r="AS141" s="19">
        <v>55</v>
      </c>
      <c r="AT141" s="19">
        <v>53</v>
      </c>
      <c r="AU141" s="118">
        <v>53</v>
      </c>
      <c r="AV141" s="19">
        <v>58</v>
      </c>
      <c r="AW141" s="19">
        <v>62</v>
      </c>
      <c r="AX141" s="19">
        <v>65</v>
      </c>
      <c r="AY141" s="19">
        <v>68</v>
      </c>
      <c r="AZ141" s="118">
        <v>68</v>
      </c>
      <c r="BA141" s="19">
        <v>69</v>
      </c>
      <c r="BB141" s="19">
        <v>65</v>
      </c>
      <c r="BC141" s="19">
        <v>65</v>
      </c>
      <c r="BD141" s="19">
        <v>73</v>
      </c>
      <c r="BE141" s="118">
        <v>73</v>
      </c>
      <c r="BF141" s="19">
        <v>77</v>
      </c>
      <c r="BG141" s="19">
        <v>78</v>
      </c>
      <c r="BH141" s="19">
        <v>80</v>
      </c>
      <c r="BI141" s="19">
        <v>84</v>
      </c>
      <c r="BJ141" s="118">
        <v>84</v>
      </c>
      <c r="BK141" s="19">
        <v>85</v>
      </c>
      <c r="BL141" s="19">
        <v>91</v>
      </c>
      <c r="BM141" s="19">
        <v>94</v>
      </c>
      <c r="BN141" s="19">
        <v>97</v>
      </c>
      <c r="BO141" s="118">
        <v>97</v>
      </c>
      <c r="BP141" s="19">
        <v>97</v>
      </c>
      <c r="BQ141" s="19">
        <v>98</v>
      </c>
      <c r="BR141" s="19">
        <v>99</v>
      </c>
      <c r="BS141" s="19">
        <v>99</v>
      </c>
      <c r="BT141" s="118">
        <v>99</v>
      </c>
      <c r="BU141" s="19">
        <v>100</v>
      </c>
      <c r="BV141" s="19">
        <v>101</v>
      </c>
      <c r="BW141" s="19">
        <v>102</v>
      </c>
      <c r="BX141" s="19">
        <v>105</v>
      </c>
      <c r="BY141" s="118">
        <f t="shared" si="30"/>
        <v>105</v>
      </c>
      <c r="BZ141" s="19">
        <v>100</v>
      </c>
      <c r="CA141" s="19">
        <v>97</v>
      </c>
      <c r="CB141" s="19">
        <v>97</v>
      </c>
      <c r="CC141" s="19">
        <v>101</v>
      </c>
      <c r="CD141" s="118">
        <f t="shared" si="31"/>
        <v>101</v>
      </c>
      <c r="CE141" s="19">
        <v>105</v>
      </c>
      <c r="CF141" s="19">
        <v>114</v>
      </c>
      <c r="CG141" s="19">
        <v>118</v>
      </c>
      <c r="CH141" s="19">
        <v>120</v>
      </c>
      <c r="CI141" s="118">
        <f t="shared" si="32"/>
        <v>120</v>
      </c>
      <c r="CJ141" s="19">
        <v>124</v>
      </c>
      <c r="CK141" s="19">
        <v>124</v>
      </c>
      <c r="CL141" s="19">
        <v>130</v>
      </c>
      <c r="CM141" s="19">
        <v>133</v>
      </c>
      <c r="CN141" s="118">
        <v>133</v>
      </c>
      <c r="CO141" s="19">
        <v>137</v>
      </c>
      <c r="CP141" s="19">
        <v>137</v>
      </c>
      <c r="CQ141" s="19">
        <v>137</v>
      </c>
      <c r="CR141" s="19">
        <v>139</v>
      </c>
      <c r="CS141" s="118">
        <v>139</v>
      </c>
      <c r="CT141" s="19">
        <v>140</v>
      </c>
      <c r="CU141" s="19">
        <v>136</v>
      </c>
    </row>
    <row r="142" spans="1:99">
      <c r="A142" s="19" t="s">
        <v>291</v>
      </c>
      <c r="B142" s="118"/>
      <c r="C142" s="19"/>
      <c r="D142" s="19"/>
      <c r="E142" s="19"/>
      <c r="F142" s="19"/>
      <c r="G142" s="118"/>
      <c r="H142" s="19"/>
      <c r="I142" s="19"/>
      <c r="J142" s="19"/>
      <c r="K142" s="19"/>
      <c r="L142" s="118"/>
      <c r="M142" s="19"/>
      <c r="N142" s="19"/>
      <c r="O142" s="19"/>
      <c r="P142" s="19"/>
      <c r="Q142" s="118"/>
      <c r="R142" s="19"/>
      <c r="S142" s="19"/>
      <c r="T142" s="19"/>
      <c r="U142" s="19"/>
      <c r="V142" s="118"/>
      <c r="W142" s="19"/>
      <c r="X142" s="19"/>
      <c r="Y142" s="19"/>
      <c r="Z142" s="19"/>
      <c r="AA142" s="118"/>
      <c r="AB142" s="19"/>
      <c r="AC142" s="19"/>
      <c r="AD142" s="19"/>
      <c r="AE142" s="19"/>
      <c r="AF142" s="118"/>
      <c r="AG142" s="19"/>
      <c r="AH142" s="19"/>
      <c r="AI142" s="19"/>
      <c r="AJ142" s="19"/>
      <c r="AK142" s="118"/>
      <c r="AL142" s="19"/>
      <c r="AN142" s="19"/>
      <c r="AO142" s="19">
        <v>17</v>
      </c>
      <c r="AP142" s="118">
        <v>17</v>
      </c>
      <c r="AQ142" s="19">
        <v>19</v>
      </c>
      <c r="AR142" s="19">
        <v>22</v>
      </c>
      <c r="AS142" s="19">
        <v>22</v>
      </c>
      <c r="AT142" s="19">
        <v>24</v>
      </c>
      <c r="AU142" s="118">
        <v>24</v>
      </c>
      <c r="AV142" s="19">
        <v>24</v>
      </c>
      <c r="AW142" s="19">
        <v>24</v>
      </c>
      <c r="AX142" s="19">
        <v>25</v>
      </c>
      <c r="AY142" s="19">
        <v>29</v>
      </c>
      <c r="AZ142" s="118">
        <v>29</v>
      </c>
      <c r="BA142" s="19">
        <v>30</v>
      </c>
      <c r="BB142" s="19">
        <v>33</v>
      </c>
      <c r="BC142" s="19">
        <v>34</v>
      </c>
      <c r="BD142" s="19">
        <v>37</v>
      </c>
      <c r="BE142" s="118">
        <v>37</v>
      </c>
      <c r="BF142" s="19">
        <v>37</v>
      </c>
      <c r="BG142" s="19">
        <v>36</v>
      </c>
      <c r="BH142" s="19">
        <v>34</v>
      </c>
      <c r="BI142" s="19">
        <v>35</v>
      </c>
      <c r="BJ142" s="118">
        <v>35</v>
      </c>
      <c r="BK142" s="19">
        <v>36</v>
      </c>
      <c r="BL142" s="19">
        <v>37</v>
      </c>
      <c r="BM142" s="19">
        <v>37</v>
      </c>
      <c r="BN142" s="19">
        <v>38</v>
      </c>
      <c r="BO142" s="118">
        <v>38</v>
      </c>
      <c r="BP142" s="19">
        <v>40</v>
      </c>
      <c r="BQ142" s="19">
        <v>44</v>
      </c>
      <c r="BR142" s="19">
        <v>45</v>
      </c>
      <c r="BS142" s="19">
        <v>44</v>
      </c>
      <c r="BT142" s="118">
        <v>44</v>
      </c>
      <c r="BU142" s="19">
        <v>44</v>
      </c>
      <c r="BV142" s="19">
        <v>47</v>
      </c>
      <c r="BW142" s="19">
        <v>47</v>
      </c>
      <c r="BX142" s="19">
        <v>49</v>
      </c>
      <c r="BY142" s="118">
        <f t="shared" si="30"/>
        <v>49</v>
      </c>
      <c r="BZ142" s="19">
        <v>48</v>
      </c>
      <c r="CA142" s="19">
        <v>49</v>
      </c>
      <c r="CB142" s="19">
        <v>48</v>
      </c>
      <c r="CC142" s="19">
        <v>48</v>
      </c>
      <c r="CD142" s="118">
        <f t="shared" si="31"/>
        <v>48</v>
      </c>
      <c r="CE142" s="19">
        <v>50</v>
      </c>
      <c r="CF142" s="19">
        <v>54</v>
      </c>
      <c r="CG142" s="19">
        <v>58</v>
      </c>
      <c r="CH142" s="19">
        <v>58</v>
      </c>
      <c r="CI142" s="118">
        <f t="shared" si="32"/>
        <v>58</v>
      </c>
      <c r="CJ142" s="19">
        <v>59</v>
      </c>
      <c r="CK142" s="19">
        <v>59</v>
      </c>
      <c r="CL142" s="19">
        <v>59</v>
      </c>
      <c r="CM142" s="19">
        <v>60</v>
      </c>
      <c r="CN142" s="118">
        <v>60</v>
      </c>
      <c r="CO142" s="19">
        <v>60</v>
      </c>
      <c r="CP142" s="19">
        <v>61</v>
      </c>
      <c r="CQ142" s="19">
        <v>61</v>
      </c>
      <c r="CR142" s="19">
        <v>62</v>
      </c>
      <c r="CS142" s="118">
        <v>62</v>
      </c>
      <c r="CT142" s="19">
        <v>63</v>
      </c>
      <c r="CU142" s="19">
        <v>66</v>
      </c>
    </row>
    <row r="143" spans="1:99">
      <c r="A143" s="19" t="s">
        <v>296</v>
      </c>
      <c r="B143" s="118"/>
      <c r="C143" s="19"/>
      <c r="D143" s="19"/>
      <c r="E143" s="19"/>
      <c r="F143" s="19"/>
      <c r="G143" s="118"/>
      <c r="H143" s="19"/>
      <c r="I143" s="19"/>
      <c r="J143" s="19"/>
      <c r="K143" s="19"/>
      <c r="L143" s="118"/>
      <c r="M143" s="19"/>
      <c r="N143" s="19"/>
      <c r="O143" s="19"/>
      <c r="P143" s="19"/>
      <c r="Q143" s="118"/>
      <c r="R143" s="19"/>
      <c r="S143" s="19"/>
      <c r="T143" s="19"/>
      <c r="U143" s="19"/>
      <c r="V143" s="118"/>
      <c r="W143" s="19"/>
      <c r="X143" s="19"/>
      <c r="Y143" s="19"/>
      <c r="Z143" s="19"/>
      <c r="AA143" s="118"/>
      <c r="AB143" s="19"/>
      <c r="AC143" s="19"/>
      <c r="AD143" s="19"/>
      <c r="AE143" s="19"/>
      <c r="AF143" s="118"/>
      <c r="AG143" s="19"/>
      <c r="AH143" s="19"/>
      <c r="AI143" s="19"/>
      <c r="AJ143" s="19"/>
      <c r="AK143" s="118"/>
      <c r="AL143" s="19"/>
      <c r="AN143" s="19"/>
      <c r="AO143" s="19"/>
      <c r="AP143" s="118"/>
      <c r="AQ143" s="19"/>
      <c r="AR143" s="19"/>
      <c r="AS143" s="19"/>
      <c r="AT143" s="19"/>
      <c r="AU143" s="118"/>
      <c r="AV143" s="19"/>
      <c r="AW143" s="19"/>
      <c r="AX143" s="19"/>
      <c r="AY143" s="19"/>
      <c r="AZ143" s="118"/>
      <c r="BA143" s="19"/>
      <c r="BB143" s="19"/>
      <c r="BC143" s="19"/>
      <c r="BD143" s="19"/>
      <c r="BE143" s="118"/>
      <c r="BF143" s="19"/>
      <c r="BG143" s="19"/>
      <c r="BH143" s="19"/>
      <c r="BI143" s="19"/>
      <c r="BJ143" s="118"/>
      <c r="BK143" s="19"/>
      <c r="BL143" s="19"/>
      <c r="BM143" s="19"/>
      <c r="BN143" s="19"/>
      <c r="BO143" s="118"/>
      <c r="BP143" s="19"/>
      <c r="BQ143" s="19"/>
      <c r="BR143" s="19"/>
      <c r="BS143" s="19"/>
      <c r="BT143" s="118"/>
      <c r="BU143" s="19"/>
      <c r="BV143" s="19"/>
      <c r="BW143" s="19"/>
      <c r="BX143" s="19"/>
      <c r="BY143" s="118"/>
      <c r="BZ143" s="19"/>
      <c r="CA143" s="19"/>
      <c r="CB143" s="19"/>
      <c r="CC143" s="19"/>
      <c r="CD143" s="118"/>
      <c r="CE143" s="19"/>
      <c r="CF143" s="19"/>
      <c r="CG143" s="19"/>
      <c r="CH143" s="19"/>
      <c r="CI143" s="118"/>
      <c r="CJ143" s="19"/>
      <c r="CK143" s="19"/>
      <c r="CL143" s="19"/>
      <c r="CM143" s="19"/>
      <c r="CN143" s="118"/>
      <c r="CO143" s="19"/>
      <c r="CP143" s="19"/>
      <c r="CQ143" s="19"/>
      <c r="CR143" s="19"/>
      <c r="CS143" s="118"/>
      <c r="CT143" s="19"/>
      <c r="CU143" s="19"/>
    </row>
    <row r="144" spans="1:99">
      <c r="A144" s="19"/>
      <c r="B144" s="118"/>
      <c r="C144" s="19"/>
      <c r="D144" s="19"/>
      <c r="E144" s="19"/>
      <c r="F144" s="19"/>
      <c r="G144" s="118"/>
      <c r="H144" s="19"/>
      <c r="I144" s="19"/>
      <c r="J144" s="19"/>
      <c r="K144" s="19"/>
      <c r="L144" s="118"/>
      <c r="M144" s="19"/>
      <c r="N144" s="19"/>
      <c r="O144" s="19"/>
      <c r="P144" s="19"/>
      <c r="Q144" s="118"/>
      <c r="R144" s="19"/>
      <c r="S144" s="19"/>
      <c r="T144" s="19"/>
      <c r="U144" s="19"/>
      <c r="V144" s="118"/>
      <c r="W144" s="19"/>
      <c r="X144" s="19"/>
      <c r="Y144" s="19"/>
      <c r="Z144" s="19"/>
      <c r="AA144" s="118"/>
      <c r="AB144" s="19"/>
      <c r="AC144" s="19"/>
      <c r="AD144" s="19"/>
      <c r="AE144" s="19"/>
      <c r="AF144" s="118"/>
      <c r="AG144" s="19"/>
      <c r="AH144" s="19"/>
      <c r="AI144" s="19"/>
      <c r="AJ144" s="19"/>
      <c r="AK144" s="118"/>
      <c r="AL144" s="19"/>
      <c r="AP144" s="119"/>
      <c r="AQ144" s="19"/>
      <c r="AR144" s="19"/>
      <c r="AS144" s="19"/>
      <c r="AT144" s="19"/>
      <c r="AU144" s="118"/>
      <c r="AV144" s="19"/>
      <c r="AW144" s="19"/>
      <c r="AX144" s="19"/>
      <c r="AY144" s="19"/>
      <c r="AZ144" s="118"/>
      <c r="BA144" s="19"/>
      <c r="BB144" s="19"/>
      <c r="BC144" s="19"/>
      <c r="BD144" s="19"/>
      <c r="BE144" s="118"/>
      <c r="BF144" s="19"/>
      <c r="BG144" s="19"/>
      <c r="BH144" s="19"/>
      <c r="BI144" s="19"/>
      <c r="BJ144" s="118"/>
      <c r="BK144" s="19"/>
      <c r="BL144" s="19"/>
      <c r="BM144" s="19"/>
      <c r="BN144" s="19"/>
      <c r="BO144" s="118"/>
      <c r="BP144" s="19"/>
      <c r="BQ144" s="19"/>
      <c r="BR144" s="19"/>
      <c r="BS144" s="19"/>
      <c r="BT144" s="118"/>
      <c r="BU144" s="19"/>
      <c r="BV144" s="19"/>
      <c r="BW144" s="19"/>
      <c r="BX144" s="19"/>
      <c r="BY144" s="118"/>
      <c r="BZ144" s="19"/>
      <c r="CA144" s="19"/>
      <c r="CB144" s="19"/>
      <c r="CC144" s="19"/>
      <c r="CD144" s="118"/>
      <c r="CE144" s="19"/>
      <c r="CF144" s="19"/>
      <c r="CG144" s="19"/>
      <c r="CH144" s="19"/>
      <c r="CI144" s="118"/>
      <c r="CJ144" s="19"/>
      <c r="CK144" s="19"/>
      <c r="CL144" s="19"/>
      <c r="CM144" s="19"/>
      <c r="CN144" s="118"/>
      <c r="CO144" s="19"/>
      <c r="CP144" s="19"/>
      <c r="CQ144" s="19"/>
      <c r="CR144" s="19"/>
      <c r="CS144" s="118"/>
      <c r="CT144" s="19"/>
      <c r="CU144" s="19"/>
    </row>
    <row r="145" spans="1:99" hidden="1" outlineLevel="1">
      <c r="A145" s="5" t="s">
        <v>297</v>
      </c>
      <c r="B145" s="117">
        <v>0.95099999999999996</v>
      </c>
      <c r="C145" s="6">
        <v>0.98499999999999999</v>
      </c>
      <c r="D145" s="6">
        <v>0.96699999999999997</v>
      </c>
      <c r="E145" s="6">
        <v>0.94899999999999995</v>
      </c>
      <c r="F145" s="6">
        <v>0.91900000000000004</v>
      </c>
      <c r="G145" s="117">
        <v>0.95199999999999996</v>
      </c>
      <c r="H145" s="6">
        <v>0.98799999999999999</v>
      </c>
      <c r="I145" s="6">
        <v>0.97899999999999998</v>
      </c>
      <c r="J145" s="6">
        <v>0.96099999999999997</v>
      </c>
      <c r="K145" s="6">
        <v>0.94899999999999995</v>
      </c>
      <c r="L145" s="117">
        <v>0.96799999999999997</v>
      </c>
      <c r="M145" s="6">
        <v>0.99199999999999999</v>
      </c>
      <c r="N145" s="6">
        <v>0.97799999999999998</v>
      </c>
      <c r="O145" s="6">
        <v>0.94899999999999995</v>
      </c>
      <c r="P145" s="6">
        <v>0.94299999999999995</v>
      </c>
      <c r="Q145" s="117">
        <v>0.96399999999999997</v>
      </c>
      <c r="R145" s="6">
        <v>0.99299999999999999</v>
      </c>
      <c r="S145" s="6">
        <v>0.97599999999999998</v>
      </c>
      <c r="T145" s="6">
        <v>0.96299999999999997</v>
      </c>
      <c r="U145" s="6">
        <v>0.95599999999999996</v>
      </c>
      <c r="V145" s="117">
        <v>0.97099999999999997</v>
      </c>
      <c r="W145" s="6">
        <v>0.997</v>
      </c>
      <c r="X145" s="6">
        <v>0.98199999999999998</v>
      </c>
      <c r="Y145" s="6">
        <v>0.96499999999999997</v>
      </c>
      <c r="Z145" s="6">
        <v>0.95699999999999996</v>
      </c>
      <c r="AA145" s="117">
        <v>0.97499999999999998</v>
      </c>
      <c r="AB145" s="6">
        <v>0.98399999999999999</v>
      </c>
      <c r="AC145" s="6">
        <v>0.98299999999999998</v>
      </c>
      <c r="AD145" s="6">
        <v>0.97599999999999998</v>
      </c>
      <c r="AE145" s="6">
        <v>0.97099999999999997</v>
      </c>
      <c r="AF145" s="117">
        <v>0.97799999999999998</v>
      </c>
      <c r="AG145" s="6">
        <v>0.998</v>
      </c>
      <c r="AH145" s="6">
        <v>0.99299999999999999</v>
      </c>
      <c r="AI145" s="6">
        <v>0.98299999999999998</v>
      </c>
      <c r="AJ145" s="6">
        <v>0.96499999999999997</v>
      </c>
      <c r="AK145" s="117">
        <v>0.98399999999999999</v>
      </c>
      <c r="AL145" s="6">
        <v>0.997</v>
      </c>
      <c r="AM145" s="6">
        <v>0.99</v>
      </c>
      <c r="AN145" s="6">
        <v>0.98399999999999999</v>
      </c>
      <c r="AO145" s="6">
        <v>0.97399999999999998</v>
      </c>
      <c r="AP145" s="117">
        <v>0.98599999999999999</v>
      </c>
      <c r="AQ145" s="6" t="s">
        <v>222</v>
      </c>
      <c r="AR145" s="6" t="s">
        <v>222</v>
      </c>
      <c r="AS145" s="6" t="s">
        <v>222</v>
      </c>
      <c r="AT145" s="6" t="s">
        <v>222</v>
      </c>
      <c r="AU145" s="117" t="s">
        <v>222</v>
      </c>
      <c r="AV145" s="6" t="s">
        <v>222</v>
      </c>
      <c r="AW145" s="6" t="s">
        <v>222</v>
      </c>
      <c r="AX145" s="6" t="s">
        <v>222</v>
      </c>
      <c r="AY145" s="6" t="s">
        <v>222</v>
      </c>
      <c r="AZ145" s="117" t="s">
        <v>222</v>
      </c>
      <c r="BA145" s="6" t="s">
        <v>222</v>
      </c>
      <c r="BB145" s="6" t="s">
        <v>222</v>
      </c>
      <c r="BC145" s="6" t="s">
        <v>222</v>
      </c>
      <c r="BD145" s="6" t="s">
        <v>222</v>
      </c>
      <c r="BE145" s="117" t="s">
        <v>222</v>
      </c>
      <c r="BF145" s="6" t="s">
        <v>222</v>
      </c>
      <c r="BG145" s="6" t="s">
        <v>222</v>
      </c>
      <c r="BH145" s="6" t="s">
        <v>222</v>
      </c>
      <c r="BI145" s="6" t="s">
        <v>222</v>
      </c>
      <c r="BJ145" s="117" t="s">
        <v>222</v>
      </c>
      <c r="BK145" s="6" t="s">
        <v>222</v>
      </c>
      <c r="BL145" s="6" t="s">
        <v>222</v>
      </c>
      <c r="BM145" s="6" t="s">
        <v>222</v>
      </c>
      <c r="BN145" s="6" t="s">
        <v>222</v>
      </c>
      <c r="BO145" s="117" t="s">
        <v>222</v>
      </c>
      <c r="BP145" s="6" t="s">
        <v>222</v>
      </c>
      <c r="BQ145" s="6" t="s">
        <v>222</v>
      </c>
      <c r="BR145" s="6" t="s">
        <v>222</v>
      </c>
      <c r="BS145" s="6" t="s">
        <v>222</v>
      </c>
      <c r="BT145" s="117" t="s">
        <v>222</v>
      </c>
      <c r="BU145" s="6" t="s">
        <v>222</v>
      </c>
      <c r="BV145" s="6" t="s">
        <v>222</v>
      </c>
      <c r="BW145" s="6" t="s">
        <v>222</v>
      </c>
      <c r="BX145" s="6" t="s">
        <v>222</v>
      </c>
      <c r="BY145" s="117" t="s">
        <v>222</v>
      </c>
      <c r="BZ145" s="6" t="s">
        <v>222</v>
      </c>
      <c r="CA145" s="6" t="s">
        <v>222</v>
      </c>
      <c r="CB145" s="6" t="s">
        <v>222</v>
      </c>
      <c r="CC145" s="6" t="s">
        <v>222</v>
      </c>
      <c r="CD145" s="117" t="s">
        <v>222</v>
      </c>
      <c r="CE145" s="6" t="s">
        <v>222</v>
      </c>
      <c r="CF145" s="6" t="s">
        <v>222</v>
      </c>
      <c r="CG145" s="6" t="s">
        <v>222</v>
      </c>
      <c r="CH145" s="6" t="s">
        <v>222</v>
      </c>
      <c r="CI145" s="117" t="s">
        <v>222</v>
      </c>
      <c r="CJ145" s="6" t="s">
        <v>222</v>
      </c>
      <c r="CK145" s="6" t="s">
        <v>222</v>
      </c>
      <c r="CL145" s="6" t="s">
        <v>222</v>
      </c>
      <c r="CM145" s="6" t="s">
        <v>222</v>
      </c>
      <c r="CN145" s="117" t="s">
        <v>222</v>
      </c>
      <c r="CO145" s="6" t="s">
        <v>222</v>
      </c>
      <c r="CP145" s="6" t="s">
        <v>222</v>
      </c>
      <c r="CQ145" s="6" t="s">
        <v>222</v>
      </c>
      <c r="CR145" s="6" t="s">
        <v>222</v>
      </c>
      <c r="CS145" s="117" t="s">
        <v>222</v>
      </c>
      <c r="CT145" s="6" t="s">
        <v>222</v>
      </c>
      <c r="CU145" s="6" t="s">
        <v>222</v>
      </c>
    </row>
    <row r="146" spans="1:99" hidden="1" outlineLevel="1">
      <c r="A146" s="6" t="s">
        <v>298</v>
      </c>
      <c r="B146" s="182"/>
      <c r="G146" s="119"/>
      <c r="L146" s="119"/>
      <c r="Q146" s="119"/>
      <c r="V146" s="119"/>
      <c r="AA146" s="119"/>
      <c r="AF146" s="119"/>
      <c r="AK146" s="119"/>
      <c r="AP146" s="119"/>
      <c r="AU146" s="119"/>
      <c r="AZ146" s="119"/>
      <c r="BE146" s="119"/>
      <c r="BJ146" s="119"/>
      <c r="BO146" s="119"/>
      <c r="BT146" s="119"/>
      <c r="BY146" s="119"/>
      <c r="CD146" s="119"/>
      <c r="CI146" s="119"/>
      <c r="CN146" s="119"/>
      <c r="CS146" s="119"/>
    </row>
    <row r="147" spans="1:99" hidden="1" outlineLevel="1">
      <c r="B147" s="182"/>
      <c r="G147" s="119"/>
      <c r="L147" s="119"/>
      <c r="Q147" s="119"/>
      <c r="V147" s="119"/>
      <c r="AA147" s="119"/>
      <c r="AF147" s="119"/>
      <c r="AK147" s="119"/>
      <c r="AP147" s="119"/>
      <c r="AU147" s="119"/>
      <c r="AZ147" s="119"/>
      <c r="BE147" s="119"/>
      <c r="BJ147" s="119"/>
      <c r="BO147" s="119"/>
      <c r="BT147" s="119"/>
      <c r="BY147" s="119"/>
      <c r="CD147" s="119"/>
      <c r="CI147" s="119"/>
      <c r="CN147" s="119"/>
      <c r="CS147" s="119"/>
    </row>
    <row r="148" spans="1:99" collapsed="1">
      <c r="A148" s="2" t="s">
        <v>97</v>
      </c>
      <c r="B148" s="182"/>
      <c r="G148" s="119"/>
      <c r="L148" s="119"/>
      <c r="Q148" s="119"/>
      <c r="V148" s="119"/>
      <c r="AA148" s="119"/>
      <c r="AF148" s="119"/>
      <c r="AK148" s="119"/>
      <c r="AP148" s="119"/>
      <c r="AU148" s="119"/>
      <c r="AZ148" s="119"/>
      <c r="BE148" s="119"/>
      <c r="BJ148" s="119"/>
      <c r="BO148" s="119"/>
      <c r="BT148" s="119"/>
      <c r="BY148" s="119"/>
      <c r="CD148" s="119"/>
      <c r="CI148" s="119"/>
      <c r="CN148" s="119"/>
      <c r="CS148" s="119"/>
    </row>
    <row r="149" spans="1:99">
      <c r="B149" s="182"/>
      <c r="G149" s="119"/>
      <c r="L149" s="119"/>
      <c r="Q149" s="119"/>
      <c r="V149" s="119"/>
      <c r="AA149" s="119"/>
      <c r="AF149" s="119"/>
      <c r="AK149" s="119"/>
      <c r="AP149" s="119"/>
      <c r="AU149" s="119"/>
      <c r="AZ149" s="119"/>
      <c r="BE149" s="119"/>
      <c r="BJ149" s="119"/>
      <c r="BO149" s="119"/>
      <c r="BT149" s="119"/>
      <c r="BY149" s="119"/>
      <c r="CD149" s="119"/>
      <c r="CI149" s="119"/>
      <c r="CN149" s="119"/>
      <c r="CS149" s="119"/>
    </row>
    <row r="150" spans="1:99">
      <c r="A150" s="4" t="s">
        <v>299</v>
      </c>
      <c r="B150" s="182"/>
      <c r="G150" s="119"/>
      <c r="L150" s="119"/>
      <c r="Q150" s="119"/>
      <c r="V150" s="119"/>
      <c r="AA150" s="119"/>
      <c r="AF150" s="119"/>
      <c r="AK150" s="119"/>
      <c r="AP150" s="119"/>
      <c r="AU150" s="119"/>
      <c r="AZ150" s="119"/>
      <c r="BE150" s="119"/>
      <c r="BJ150" s="119"/>
      <c r="BO150" s="119"/>
      <c r="BT150" s="119"/>
      <c r="BY150" s="119"/>
      <c r="CD150" s="119"/>
      <c r="CI150" s="119"/>
      <c r="CN150" s="119"/>
      <c r="CS150" s="119"/>
    </row>
    <row r="151" spans="1:99">
      <c r="B151" s="182"/>
      <c r="G151" s="119"/>
      <c r="L151" s="119"/>
      <c r="Q151" s="119"/>
      <c r="V151" s="119"/>
      <c r="AA151" s="119"/>
      <c r="AF151" s="119"/>
      <c r="AK151" s="119"/>
      <c r="AP151" s="119"/>
      <c r="AU151" s="119"/>
      <c r="AZ151" s="119"/>
      <c r="BE151" s="119"/>
      <c r="BJ151" s="119"/>
      <c r="BO151" s="119"/>
      <c r="BT151" s="119"/>
      <c r="BY151" s="119"/>
      <c r="CD151" s="119"/>
      <c r="CI151" s="119"/>
      <c r="CN151" s="119"/>
      <c r="CS151" s="119"/>
    </row>
    <row r="152" spans="1:99">
      <c r="A152" s="20" t="s">
        <v>300</v>
      </c>
      <c r="B152" s="120">
        <v>45714</v>
      </c>
      <c r="C152" s="21">
        <v>51792</v>
      </c>
      <c r="D152" s="21">
        <v>56311</v>
      </c>
      <c r="E152" s="21">
        <v>62249</v>
      </c>
      <c r="F152" s="21">
        <v>66480</v>
      </c>
      <c r="G152" s="120">
        <v>66480</v>
      </c>
      <c r="H152" s="21">
        <v>71190</v>
      </c>
      <c r="I152" s="21">
        <v>78028</v>
      </c>
      <c r="J152" s="21">
        <v>83500</v>
      </c>
      <c r="K152" s="21">
        <v>89419</v>
      </c>
      <c r="L152" s="120">
        <v>89419</v>
      </c>
      <c r="M152" s="21">
        <v>94902</v>
      </c>
      <c r="N152" s="21">
        <v>104347</v>
      </c>
      <c r="O152" s="21">
        <v>108229</v>
      </c>
      <c r="P152" s="21">
        <v>111407</v>
      </c>
      <c r="Q152" s="120">
        <v>111407</v>
      </c>
      <c r="R152" s="21">
        <v>116308</v>
      </c>
      <c r="S152" s="21">
        <v>121610</v>
      </c>
      <c r="T152" s="21">
        <v>130343</v>
      </c>
      <c r="U152" s="21">
        <v>143761</v>
      </c>
      <c r="V152" s="120">
        <v>143761</v>
      </c>
      <c r="W152" s="21">
        <v>141642</v>
      </c>
      <c r="X152" s="21">
        <v>141962</v>
      </c>
      <c r="Y152" s="21">
        <v>149654</v>
      </c>
      <c r="Z152" s="21">
        <v>160429</v>
      </c>
      <c r="AA152" s="120">
        <v>160429</v>
      </c>
      <c r="AB152" s="21">
        <v>163700</v>
      </c>
      <c r="AC152" s="21">
        <v>174417</v>
      </c>
      <c r="AD152" s="21">
        <v>186914</v>
      </c>
      <c r="AE152" s="21">
        <v>198614</v>
      </c>
      <c r="AF152" s="120">
        <v>198614</v>
      </c>
      <c r="AG152" s="21">
        <v>202190</v>
      </c>
      <c r="AH152" s="21">
        <v>214770</v>
      </c>
      <c r="AI152" s="21">
        <v>226751</v>
      </c>
      <c r="AJ152" s="21">
        <v>238583</v>
      </c>
      <c r="AK152" s="120">
        <v>238583</v>
      </c>
      <c r="AL152" s="21">
        <v>243545</v>
      </c>
      <c r="AM152" s="21">
        <v>254076</v>
      </c>
      <c r="AN152" s="21">
        <v>263637</v>
      </c>
      <c r="AO152" s="21">
        <v>276196</v>
      </c>
      <c r="AP152" s="120">
        <v>276196</v>
      </c>
      <c r="AQ152" s="21">
        <v>277586</v>
      </c>
      <c r="AR152" s="21">
        <v>285250</v>
      </c>
      <c r="AS152" s="21">
        <v>290713</v>
      </c>
      <c r="AT152" s="21">
        <v>300464</v>
      </c>
      <c r="AU152" s="120">
        <v>300464</v>
      </c>
      <c r="AV152" s="21">
        <v>305431</v>
      </c>
      <c r="AW152" s="21">
        <v>313757</v>
      </c>
      <c r="AX152" s="21">
        <v>318625</v>
      </c>
      <c r="AY152" s="21">
        <v>319656</v>
      </c>
      <c r="AZ152" s="120">
        <v>319656</v>
      </c>
      <c r="BA152" s="21">
        <v>324935</v>
      </c>
      <c r="BB152" s="21">
        <v>335620</v>
      </c>
      <c r="BC152" s="21">
        <v>344691</v>
      </c>
      <c r="BD152" s="21">
        <v>353843</v>
      </c>
      <c r="BE152" s="120">
        <v>353843</v>
      </c>
      <c r="BF152" s="21">
        <v>362079</v>
      </c>
      <c r="BG152" s="21">
        <v>371519</v>
      </c>
      <c r="BH152" s="21">
        <v>378497</v>
      </c>
      <c r="BI152" s="21">
        <v>387223</v>
      </c>
      <c r="BJ152" s="120">
        <v>387223</v>
      </c>
      <c r="BK152" s="21">
        <v>385809</v>
      </c>
      <c r="BL152" s="21">
        <v>389213</v>
      </c>
      <c r="BM152" s="21">
        <v>390880</v>
      </c>
      <c r="BN152" s="21">
        <v>394998</v>
      </c>
      <c r="BO152" s="120">
        <v>394998</v>
      </c>
      <c r="BP152" s="21">
        <v>400875</v>
      </c>
      <c r="BQ152" s="21">
        <v>411102</v>
      </c>
      <c r="BR152" s="21">
        <v>417929</v>
      </c>
      <c r="BS152" s="21">
        <v>424285</v>
      </c>
      <c r="BT152" s="120">
        <v>424285</v>
      </c>
      <c r="BU152" s="21">
        <v>436641</v>
      </c>
      <c r="BV152" s="21">
        <v>450738</v>
      </c>
      <c r="BW152" s="21">
        <v>446675</v>
      </c>
      <c r="BX152" s="21">
        <v>448464</v>
      </c>
      <c r="BY152" s="120">
        <f>BX152</f>
        <v>448464</v>
      </c>
      <c r="BZ152" s="21">
        <v>443676</v>
      </c>
      <c r="CA152" s="21">
        <v>453540</v>
      </c>
      <c r="CB152" s="21">
        <v>469261</v>
      </c>
      <c r="CC152" s="21">
        <v>488649</v>
      </c>
      <c r="CD152" s="120">
        <f>CC152</f>
        <v>488649</v>
      </c>
      <c r="CE152" s="21">
        <v>509058</v>
      </c>
      <c r="CF152" s="21">
        <v>528748</v>
      </c>
      <c r="CG152" s="21">
        <v>556986</v>
      </c>
      <c r="CH152" s="21">
        <v>592195</v>
      </c>
      <c r="CI152" s="120">
        <f>CH152</f>
        <v>592195</v>
      </c>
      <c r="CJ152" s="21">
        <v>606331</v>
      </c>
      <c r="CK152" s="21">
        <v>616171</v>
      </c>
      <c r="CL152" s="21">
        <v>613974</v>
      </c>
      <c r="CM152" s="21">
        <v>614795</v>
      </c>
      <c r="CN152" s="120">
        <f>CM152</f>
        <v>614795</v>
      </c>
      <c r="CO152" s="21">
        <v>615318</v>
      </c>
      <c r="CP152" s="21">
        <v>608985</v>
      </c>
      <c r="CQ152" s="21">
        <v>603305</v>
      </c>
      <c r="CR152" s="21">
        <v>601546</v>
      </c>
      <c r="CS152" s="120">
        <f>CR152</f>
        <v>601546</v>
      </c>
      <c r="CT152" s="21">
        <v>606998</v>
      </c>
      <c r="CU152" s="21">
        <v>612724</v>
      </c>
    </row>
    <row r="153" spans="1:99">
      <c r="A153" s="20"/>
      <c r="B153" s="200"/>
      <c r="C153" s="20"/>
      <c r="D153" s="20"/>
      <c r="E153" s="20"/>
      <c r="F153" s="20"/>
      <c r="G153" s="200"/>
      <c r="H153" s="20"/>
      <c r="I153" s="20"/>
      <c r="J153" s="20"/>
      <c r="K153" s="20"/>
      <c r="L153" s="200"/>
      <c r="M153" s="20"/>
      <c r="N153" s="20"/>
      <c r="O153" s="20"/>
      <c r="P153" s="20"/>
      <c r="Q153" s="200"/>
      <c r="R153" s="20"/>
      <c r="S153" s="20"/>
      <c r="T153" s="20"/>
      <c r="U153" s="20"/>
      <c r="V153" s="200"/>
      <c r="W153" s="20"/>
      <c r="X153" s="20"/>
      <c r="Y153" s="20"/>
      <c r="Z153" s="20"/>
      <c r="AA153" s="200"/>
      <c r="AB153" s="20"/>
      <c r="AC153" s="20"/>
      <c r="AD153" s="20"/>
      <c r="AE153" s="20"/>
      <c r="AF153" s="200"/>
      <c r="AG153" s="20"/>
      <c r="AH153" s="20"/>
      <c r="AI153" s="20"/>
      <c r="AJ153" s="20"/>
      <c r="AK153" s="200"/>
      <c r="AL153" s="20"/>
      <c r="AM153" s="20"/>
      <c r="AN153" s="4"/>
      <c r="AO153" s="4"/>
      <c r="AP153" s="148"/>
      <c r="AQ153" s="20"/>
      <c r="AR153" s="20"/>
      <c r="AS153" s="20"/>
      <c r="AT153" s="20"/>
      <c r="AU153" s="200"/>
      <c r="AV153" s="20"/>
      <c r="AW153" s="20"/>
      <c r="AX153" s="20"/>
      <c r="AY153" s="20"/>
      <c r="AZ153" s="200"/>
      <c r="BA153" s="20"/>
      <c r="BB153" s="20"/>
      <c r="BC153" s="20"/>
      <c r="BD153" s="20"/>
      <c r="BE153" s="200"/>
      <c r="BF153" s="20"/>
      <c r="BG153" s="20"/>
      <c r="BH153" s="20"/>
      <c r="BI153" s="20"/>
      <c r="BJ153" s="200"/>
      <c r="BK153" s="20"/>
      <c r="BL153" s="20"/>
      <c r="BM153" s="20"/>
      <c r="BN153" s="20"/>
      <c r="BO153" s="200"/>
      <c r="BP153" s="20"/>
      <c r="BQ153" s="20"/>
      <c r="BR153" s="20"/>
      <c r="BS153" s="20"/>
      <c r="BT153" s="200"/>
      <c r="BU153" s="20"/>
      <c r="BV153" s="20"/>
      <c r="BW153" s="20"/>
      <c r="BX153" s="20"/>
      <c r="BY153" s="200"/>
      <c r="BZ153" s="20"/>
      <c r="CA153" s="20"/>
      <c r="CB153" s="20"/>
      <c r="CC153" s="20"/>
      <c r="CD153" s="200"/>
      <c r="CE153" s="20"/>
      <c r="CF153" s="20"/>
      <c r="CG153" s="20"/>
      <c r="CH153" s="20"/>
      <c r="CI153" s="200"/>
      <c r="CJ153" s="20"/>
      <c r="CK153" s="20"/>
      <c r="CL153" s="20"/>
      <c r="CM153" s="20"/>
      <c r="CN153" s="200"/>
      <c r="CO153" s="20"/>
      <c r="CP153" s="20"/>
      <c r="CQ153" s="20"/>
      <c r="CR153" s="20"/>
      <c r="CS153" s="200"/>
      <c r="CT153" s="20"/>
      <c r="CU153" s="20"/>
    </row>
    <row r="154" spans="1:99" hidden="1" outlineLevel="1">
      <c r="A154" s="89" t="s">
        <v>301</v>
      </c>
      <c r="B154" s="201"/>
      <c r="C154" s="22"/>
      <c r="D154" s="22"/>
      <c r="E154" s="22"/>
      <c r="F154" s="22"/>
      <c r="G154" s="201"/>
      <c r="H154" s="22"/>
      <c r="I154" s="22"/>
      <c r="J154" s="22"/>
      <c r="K154" s="22"/>
      <c r="L154" s="201"/>
      <c r="M154" s="22"/>
      <c r="N154" s="22"/>
      <c r="O154" s="22"/>
      <c r="P154" s="22"/>
      <c r="Q154" s="201"/>
      <c r="R154" s="22"/>
      <c r="S154" s="22"/>
      <c r="T154" s="22"/>
      <c r="U154" s="22"/>
      <c r="V154" s="201"/>
      <c r="W154" s="22"/>
      <c r="X154" s="22"/>
      <c r="Y154" s="22"/>
      <c r="Z154" s="22"/>
      <c r="AA154" s="201"/>
      <c r="AB154" s="22"/>
      <c r="AC154" s="22"/>
      <c r="AD154" s="22"/>
      <c r="AE154" s="22"/>
      <c r="AF154" s="201"/>
      <c r="AG154" s="22"/>
      <c r="AH154" s="22"/>
      <c r="AI154" s="22"/>
      <c r="AJ154" s="22"/>
      <c r="AK154" s="201"/>
      <c r="AL154" s="22"/>
      <c r="AM154" s="22"/>
      <c r="AN154" s="147"/>
      <c r="AO154" s="147"/>
      <c r="AP154" s="149"/>
      <c r="AQ154" s="22"/>
      <c r="AR154" s="22"/>
      <c r="AS154" s="22"/>
      <c r="AT154" s="22"/>
      <c r="AU154" s="201"/>
      <c r="AV154" s="22"/>
      <c r="AW154" s="22"/>
      <c r="AX154" s="22"/>
      <c r="AY154" s="22"/>
      <c r="AZ154" s="201"/>
      <c r="BA154" s="22"/>
      <c r="BB154" s="22"/>
      <c r="BC154" s="22"/>
      <c r="BD154" s="22"/>
      <c r="BE154" s="201"/>
      <c r="BF154" s="22"/>
      <c r="BG154" s="22"/>
      <c r="BH154" s="22"/>
      <c r="BI154" s="22"/>
      <c r="BJ154" s="201"/>
      <c r="BK154" s="22"/>
      <c r="BL154" s="22"/>
      <c r="BM154" s="22"/>
      <c r="BN154" s="22"/>
      <c r="BO154" s="201"/>
      <c r="BP154" s="22"/>
      <c r="BQ154" s="22"/>
      <c r="BR154" s="22"/>
      <c r="BS154" s="22"/>
      <c r="BT154" s="201"/>
      <c r="BU154" s="22"/>
      <c r="BV154" s="22"/>
      <c r="BW154" s="22"/>
      <c r="BX154" s="22"/>
      <c r="BY154" s="201"/>
      <c r="BZ154" s="22"/>
      <c r="CA154" s="22"/>
      <c r="CB154" s="22"/>
      <c r="CC154" s="22"/>
      <c r="CD154" s="201"/>
      <c r="CE154" s="22"/>
      <c r="CF154" s="22"/>
      <c r="CG154" s="22"/>
      <c r="CH154" s="22"/>
      <c r="CI154" s="201"/>
      <c r="CJ154" s="22"/>
      <c r="CK154" s="22"/>
      <c r="CL154" s="22"/>
      <c r="CM154" s="22"/>
      <c r="CN154" s="201"/>
      <c r="CO154" s="22"/>
      <c r="CP154" s="22"/>
      <c r="CQ154" s="22"/>
      <c r="CR154" s="22"/>
      <c r="CS154" s="201"/>
      <c r="CT154" s="22"/>
      <c r="CU154" s="22"/>
    </row>
    <row r="155" spans="1:99" ht="12.75" hidden="1" customHeight="1" outlineLevel="1">
      <c r="A155" s="43" t="s">
        <v>302</v>
      </c>
      <c r="B155" s="202"/>
      <c r="C155" s="23"/>
      <c r="D155" s="23"/>
      <c r="E155" s="23"/>
      <c r="F155" s="23"/>
      <c r="G155" s="202"/>
      <c r="H155" s="23"/>
      <c r="I155" s="23"/>
      <c r="J155" s="23"/>
      <c r="K155" s="23"/>
      <c r="L155" s="202"/>
      <c r="M155" s="203"/>
      <c r="N155" s="23"/>
      <c r="O155" s="23"/>
      <c r="P155" s="23"/>
      <c r="Q155" s="202"/>
      <c r="R155" s="23"/>
      <c r="S155" s="23"/>
      <c r="T155" s="23"/>
      <c r="U155" s="23"/>
      <c r="V155" s="202"/>
      <c r="W155" s="21">
        <v>902</v>
      </c>
      <c r="X155" s="21">
        <v>2387</v>
      </c>
      <c r="Y155" s="21">
        <v>8703</v>
      </c>
      <c r="Z155" s="21">
        <v>8996</v>
      </c>
      <c r="AA155" s="120">
        <v>20988</v>
      </c>
      <c r="AB155" s="21">
        <v>1747</v>
      </c>
      <c r="AC155" s="21">
        <v>8780</v>
      </c>
      <c r="AD155" s="21">
        <v>8024</v>
      </c>
      <c r="AE155" s="21">
        <v>9082</v>
      </c>
      <c r="AF155" s="120">
        <v>27633</v>
      </c>
      <c r="AG155" s="21">
        <v>2411</v>
      </c>
      <c r="AH155" s="21">
        <v>10192</v>
      </c>
      <c r="AI155" s="21">
        <v>10341</v>
      </c>
      <c r="AJ155" s="21">
        <v>9790</v>
      </c>
      <c r="AK155" s="120">
        <v>32734</v>
      </c>
      <c r="AL155" s="21">
        <v>4313</v>
      </c>
      <c r="AM155" s="21">
        <v>10205</v>
      </c>
      <c r="AN155" s="21">
        <v>9831</v>
      </c>
      <c r="AO155" s="21">
        <v>11420</v>
      </c>
      <c r="AP155" s="120">
        <v>35769</v>
      </c>
      <c r="AQ155" s="21">
        <v>751</v>
      </c>
      <c r="AR155" s="21">
        <v>6296</v>
      </c>
      <c r="AS155" s="21">
        <v>6342</v>
      </c>
      <c r="AT155" s="21">
        <v>7572</v>
      </c>
      <c r="AU155" s="120">
        <v>20961</v>
      </c>
      <c r="AV155" s="21">
        <v>3452</v>
      </c>
      <c r="AW155" s="21">
        <v>7583</v>
      </c>
      <c r="AX155" s="21">
        <v>5529</v>
      </c>
      <c r="AY155" s="21">
        <v>5569</v>
      </c>
      <c r="AZ155" s="120">
        <v>22133</v>
      </c>
      <c r="BA155" s="21">
        <v>6425</v>
      </c>
      <c r="BB155" s="21">
        <v>9943</v>
      </c>
      <c r="BC155" s="21">
        <v>7593</v>
      </c>
      <c r="BD155" s="21">
        <v>8623</v>
      </c>
      <c r="BE155" s="120">
        <v>32584</v>
      </c>
      <c r="BF155" s="21">
        <v>5038</v>
      </c>
      <c r="BG155" s="21">
        <v>11884</v>
      </c>
      <c r="BH155" s="21">
        <v>10950</v>
      </c>
      <c r="BI155" s="21">
        <v>11556</v>
      </c>
      <c r="BJ155" s="120">
        <v>39428</v>
      </c>
      <c r="BK155" s="21">
        <v>1659</v>
      </c>
      <c r="BL155" s="21">
        <v>6722</v>
      </c>
      <c r="BM155" s="21">
        <v>5933</v>
      </c>
      <c r="BN155" s="21" t="s">
        <v>222</v>
      </c>
      <c r="BO155" s="120" t="s">
        <v>222</v>
      </c>
      <c r="BP155" s="21" t="s">
        <v>222</v>
      </c>
      <c r="BQ155" s="21" t="s">
        <v>222</v>
      </c>
      <c r="BR155" s="21" t="s">
        <v>222</v>
      </c>
      <c r="BS155" s="21" t="s">
        <v>222</v>
      </c>
      <c r="BT155" s="120" t="s">
        <v>222</v>
      </c>
      <c r="BU155" s="21" t="s">
        <v>222</v>
      </c>
      <c r="BV155" s="21" t="s">
        <v>222</v>
      </c>
      <c r="BW155" s="21" t="s">
        <v>222</v>
      </c>
      <c r="BX155" s="21" t="s">
        <v>222</v>
      </c>
      <c r="BY155" s="120" t="s">
        <v>222</v>
      </c>
      <c r="BZ155" s="21" t="s">
        <v>222</v>
      </c>
      <c r="CA155" s="21" t="s">
        <v>222</v>
      </c>
      <c r="CB155" s="21" t="s">
        <v>222</v>
      </c>
      <c r="CC155" s="21" t="s">
        <v>222</v>
      </c>
      <c r="CD155" s="120" t="s">
        <v>222</v>
      </c>
      <c r="CE155" s="21" t="s">
        <v>222</v>
      </c>
      <c r="CF155" s="21" t="s">
        <v>222</v>
      </c>
      <c r="CG155" s="21" t="s">
        <v>222</v>
      </c>
      <c r="CH155" s="21" t="s">
        <v>222</v>
      </c>
      <c r="CI155" s="120" t="s">
        <v>222</v>
      </c>
      <c r="CJ155" s="21" t="s">
        <v>222</v>
      </c>
      <c r="CK155" s="21" t="s">
        <v>222</v>
      </c>
      <c r="CL155" s="21" t="s">
        <v>222</v>
      </c>
      <c r="CM155" s="21" t="s">
        <v>222</v>
      </c>
      <c r="CN155" s="120" t="s">
        <v>222</v>
      </c>
      <c r="CO155" s="21" t="s">
        <v>222</v>
      </c>
      <c r="CP155" s="21" t="s">
        <v>222</v>
      </c>
      <c r="CQ155" s="21" t="s">
        <v>222</v>
      </c>
      <c r="CR155" s="21" t="s">
        <v>222</v>
      </c>
      <c r="CS155" s="120" t="s">
        <v>222</v>
      </c>
      <c r="CT155" s="21" t="s">
        <v>222</v>
      </c>
      <c r="CU155" s="21" t="s">
        <v>222</v>
      </c>
    </row>
    <row r="156" spans="1:99" hidden="1" outlineLevel="1">
      <c r="A156" s="43" t="s">
        <v>303</v>
      </c>
      <c r="B156" s="202"/>
      <c r="C156" s="23"/>
      <c r="D156" s="23"/>
      <c r="E156" s="23"/>
      <c r="F156" s="23"/>
      <c r="G156" s="202"/>
      <c r="H156" s="23"/>
      <c r="I156" s="23"/>
      <c r="J156" s="23"/>
      <c r="K156" s="23"/>
      <c r="L156" s="202"/>
      <c r="M156" s="203"/>
      <c r="N156" s="23"/>
      <c r="O156" s="23"/>
      <c r="P156" s="23"/>
      <c r="Q156" s="202"/>
      <c r="R156" s="23"/>
      <c r="S156" s="23"/>
      <c r="T156" s="23"/>
      <c r="U156" s="23"/>
      <c r="V156" s="202"/>
      <c r="W156" s="21">
        <v>1357</v>
      </c>
      <c r="X156" s="21">
        <v>2295</v>
      </c>
      <c r="Y156" s="21">
        <v>3160</v>
      </c>
      <c r="Z156" s="21">
        <v>6770</v>
      </c>
      <c r="AA156" s="120">
        <v>13582</v>
      </c>
      <c r="AB156" s="21">
        <v>7595</v>
      </c>
      <c r="AC156" s="21">
        <v>8668</v>
      </c>
      <c r="AD156" s="21">
        <v>9627</v>
      </c>
      <c r="AE156" s="21">
        <v>8569</v>
      </c>
      <c r="AF156" s="120">
        <v>34459</v>
      </c>
      <c r="AG156" s="21">
        <v>7752</v>
      </c>
      <c r="AH156" s="21">
        <v>8125</v>
      </c>
      <c r="AI156" s="21">
        <v>6763</v>
      </c>
      <c r="AJ156" s="21">
        <v>5681</v>
      </c>
      <c r="AK156" s="120">
        <v>28321</v>
      </c>
      <c r="AL156" s="21">
        <v>7041</v>
      </c>
      <c r="AM156" s="21">
        <v>5764</v>
      </c>
      <c r="AN156" s="21">
        <v>5072</v>
      </c>
      <c r="AO156" s="21">
        <v>5630</v>
      </c>
      <c r="AP156" s="120">
        <v>23507</v>
      </c>
      <c r="AQ156" s="21">
        <v>6605</v>
      </c>
      <c r="AR156" s="21">
        <v>6423</v>
      </c>
      <c r="AS156" s="21">
        <v>5490</v>
      </c>
      <c r="AT156" s="21">
        <v>7401</v>
      </c>
      <c r="AU156" s="120">
        <v>25919</v>
      </c>
      <c r="AV156" s="21">
        <v>8488</v>
      </c>
      <c r="AW156" s="21">
        <v>8924</v>
      </c>
      <c r="AX156" s="21">
        <v>6129</v>
      </c>
      <c r="AY156" s="21">
        <v>5853</v>
      </c>
      <c r="AZ156" s="120">
        <v>29394</v>
      </c>
      <c r="BA156" s="21">
        <v>9337</v>
      </c>
      <c r="BB156" s="21">
        <v>10978</v>
      </c>
      <c r="BC156" s="21">
        <v>10451</v>
      </c>
      <c r="BD156" s="21">
        <v>10659</v>
      </c>
      <c r="BE156" s="120">
        <v>41425</v>
      </c>
      <c r="BF156" s="21">
        <v>9877</v>
      </c>
      <c r="BG156" s="21">
        <v>7486</v>
      </c>
      <c r="BH156" s="21">
        <v>4804</v>
      </c>
      <c r="BI156" s="21">
        <v>5733</v>
      </c>
      <c r="BJ156" s="120">
        <v>27900</v>
      </c>
      <c r="BK156" s="21">
        <v>6289</v>
      </c>
      <c r="BL156" s="21">
        <v>5421</v>
      </c>
      <c r="BM156" s="21">
        <v>3672</v>
      </c>
      <c r="BN156" s="21" t="s">
        <v>222</v>
      </c>
      <c r="BO156" s="120" t="s">
        <v>222</v>
      </c>
      <c r="BP156" s="21" t="s">
        <v>222</v>
      </c>
      <c r="BQ156" s="21" t="s">
        <v>222</v>
      </c>
      <c r="BR156" s="21" t="s">
        <v>222</v>
      </c>
      <c r="BS156" s="21" t="s">
        <v>222</v>
      </c>
      <c r="BT156" s="120" t="s">
        <v>222</v>
      </c>
      <c r="BU156" s="21" t="s">
        <v>222</v>
      </c>
      <c r="BV156" s="21" t="s">
        <v>222</v>
      </c>
      <c r="BW156" s="21" t="s">
        <v>222</v>
      </c>
      <c r="BX156" s="21" t="s">
        <v>222</v>
      </c>
      <c r="BY156" s="120" t="s">
        <v>222</v>
      </c>
      <c r="BZ156" s="21" t="s">
        <v>222</v>
      </c>
      <c r="CA156" s="21" t="s">
        <v>222</v>
      </c>
      <c r="CB156" s="21" t="s">
        <v>222</v>
      </c>
      <c r="CC156" s="21" t="s">
        <v>222</v>
      </c>
      <c r="CD156" s="120" t="s">
        <v>222</v>
      </c>
      <c r="CE156" s="21" t="s">
        <v>222</v>
      </c>
      <c r="CF156" s="21" t="s">
        <v>222</v>
      </c>
      <c r="CG156" s="21" t="s">
        <v>222</v>
      </c>
      <c r="CH156" s="21" t="s">
        <v>222</v>
      </c>
      <c r="CI156" s="120" t="s">
        <v>222</v>
      </c>
      <c r="CJ156" s="21" t="s">
        <v>222</v>
      </c>
      <c r="CK156" s="21" t="s">
        <v>222</v>
      </c>
      <c r="CL156" s="21" t="s">
        <v>222</v>
      </c>
      <c r="CM156" s="21" t="s">
        <v>222</v>
      </c>
      <c r="CN156" s="120" t="s">
        <v>222</v>
      </c>
      <c r="CO156" s="21" t="s">
        <v>222</v>
      </c>
      <c r="CP156" s="21" t="s">
        <v>222</v>
      </c>
      <c r="CQ156" s="21" t="s">
        <v>222</v>
      </c>
      <c r="CR156" s="21" t="s">
        <v>222</v>
      </c>
      <c r="CS156" s="120" t="s">
        <v>222</v>
      </c>
      <c r="CT156" s="21" t="s">
        <v>222</v>
      </c>
      <c r="CU156" s="21" t="s">
        <v>222</v>
      </c>
    </row>
    <row r="157" spans="1:99" hidden="1" outlineLevel="1">
      <c r="A157" s="43" t="s">
        <v>304</v>
      </c>
      <c r="B157" s="202"/>
      <c r="C157" s="23"/>
      <c r="D157" s="23"/>
      <c r="E157" s="23"/>
      <c r="F157" s="23"/>
      <c r="G157" s="202"/>
      <c r="H157" s="23"/>
      <c r="I157" s="23"/>
      <c r="J157" s="23"/>
      <c r="K157" s="23"/>
      <c r="L157" s="202"/>
      <c r="M157" s="203"/>
      <c r="N157" s="23"/>
      <c r="O157" s="23"/>
      <c r="P157" s="23"/>
      <c r="Q157" s="202"/>
      <c r="R157" s="23"/>
      <c r="S157" s="23"/>
      <c r="T157" s="23"/>
      <c r="U157" s="23"/>
      <c r="V157" s="202"/>
      <c r="W157" s="21">
        <v>569</v>
      </c>
      <c r="X157" s="21">
        <v>848</v>
      </c>
      <c r="Y157" s="21">
        <v>991</v>
      </c>
      <c r="Z157" s="21">
        <v>1085</v>
      </c>
      <c r="AA157" s="120">
        <v>3493</v>
      </c>
      <c r="AB157" s="21">
        <v>1507</v>
      </c>
      <c r="AC157" s="21">
        <v>1845</v>
      </c>
      <c r="AD157" s="21">
        <v>2568</v>
      </c>
      <c r="AE157" s="21">
        <v>1673</v>
      </c>
      <c r="AF157" s="120">
        <v>7593</v>
      </c>
      <c r="AG157" s="21">
        <v>1825</v>
      </c>
      <c r="AH157" s="21">
        <v>2032</v>
      </c>
      <c r="AI157" s="21">
        <v>1803</v>
      </c>
      <c r="AJ157" s="21">
        <v>3685</v>
      </c>
      <c r="AK157" s="120">
        <v>9345</v>
      </c>
      <c r="AL157" s="21">
        <v>2477</v>
      </c>
      <c r="AM157" s="21">
        <v>2685</v>
      </c>
      <c r="AN157" s="21">
        <v>2242</v>
      </c>
      <c r="AO157" s="21">
        <v>3048</v>
      </c>
      <c r="AP157" s="120">
        <v>10452</v>
      </c>
      <c r="AQ157" s="21">
        <v>3255</v>
      </c>
      <c r="AR157" s="21">
        <v>4643</v>
      </c>
      <c r="AS157" s="21">
        <v>2831</v>
      </c>
      <c r="AT157" s="21">
        <v>3591</v>
      </c>
      <c r="AU157" s="120">
        <v>14320</v>
      </c>
      <c r="AV157" s="21">
        <v>3877</v>
      </c>
      <c r="AW157" s="21">
        <v>3843</v>
      </c>
      <c r="AX157" s="21">
        <v>4903</v>
      </c>
      <c r="AY157" s="21">
        <v>2973</v>
      </c>
      <c r="AZ157" s="120">
        <v>15596</v>
      </c>
      <c r="BA157" s="21">
        <v>4540</v>
      </c>
      <c r="BB157" s="21">
        <v>4265</v>
      </c>
      <c r="BC157" s="21">
        <v>4074</v>
      </c>
      <c r="BD157" s="21">
        <v>3294</v>
      </c>
      <c r="BE157" s="120">
        <v>16173</v>
      </c>
      <c r="BF157" s="21">
        <v>2877</v>
      </c>
      <c r="BG157" s="21">
        <v>3295</v>
      </c>
      <c r="BH157" s="21">
        <v>2608</v>
      </c>
      <c r="BI157" s="21">
        <v>2804</v>
      </c>
      <c r="BJ157" s="120">
        <v>11584</v>
      </c>
      <c r="BK157" s="21">
        <v>3254</v>
      </c>
      <c r="BL157" s="21">
        <v>3725</v>
      </c>
      <c r="BM157" s="21">
        <v>2929</v>
      </c>
      <c r="BN157" s="21" t="s">
        <v>222</v>
      </c>
      <c r="BO157" s="120" t="s">
        <v>222</v>
      </c>
      <c r="BP157" s="21" t="s">
        <v>222</v>
      </c>
      <c r="BQ157" s="21" t="s">
        <v>222</v>
      </c>
      <c r="BR157" s="21" t="s">
        <v>222</v>
      </c>
      <c r="BS157" s="21" t="s">
        <v>222</v>
      </c>
      <c r="BT157" s="120" t="s">
        <v>222</v>
      </c>
      <c r="BU157" s="21" t="s">
        <v>222</v>
      </c>
      <c r="BV157" s="21" t="s">
        <v>222</v>
      </c>
      <c r="BW157" s="21" t="s">
        <v>222</v>
      </c>
      <c r="BX157" s="21" t="s">
        <v>222</v>
      </c>
      <c r="BY157" s="120" t="s">
        <v>222</v>
      </c>
      <c r="BZ157" s="21" t="s">
        <v>222</v>
      </c>
      <c r="CA157" s="21" t="s">
        <v>222</v>
      </c>
      <c r="CB157" s="21" t="s">
        <v>222</v>
      </c>
      <c r="CC157" s="21" t="s">
        <v>222</v>
      </c>
      <c r="CD157" s="120" t="s">
        <v>222</v>
      </c>
      <c r="CE157" s="21" t="s">
        <v>222</v>
      </c>
      <c r="CF157" s="21" t="s">
        <v>222</v>
      </c>
      <c r="CG157" s="21" t="s">
        <v>222</v>
      </c>
      <c r="CH157" s="21" t="s">
        <v>222</v>
      </c>
      <c r="CI157" s="120" t="s">
        <v>222</v>
      </c>
      <c r="CJ157" s="21" t="s">
        <v>222</v>
      </c>
      <c r="CK157" s="21" t="s">
        <v>222</v>
      </c>
      <c r="CL157" s="21" t="s">
        <v>222</v>
      </c>
      <c r="CM157" s="21" t="s">
        <v>222</v>
      </c>
      <c r="CN157" s="120" t="s">
        <v>222</v>
      </c>
      <c r="CO157" s="21" t="s">
        <v>222</v>
      </c>
      <c r="CP157" s="21" t="s">
        <v>222</v>
      </c>
      <c r="CQ157" s="21" t="s">
        <v>222</v>
      </c>
      <c r="CR157" s="21" t="s">
        <v>222</v>
      </c>
      <c r="CS157" s="120" t="s">
        <v>222</v>
      </c>
      <c r="CT157" s="21" t="s">
        <v>222</v>
      </c>
      <c r="CU157" s="21" t="s">
        <v>222</v>
      </c>
    </row>
    <row r="158" spans="1:99" hidden="1" outlineLevel="1" collapsed="1">
      <c r="A158" s="20" t="s">
        <v>305</v>
      </c>
      <c r="B158" s="204"/>
      <c r="C158" s="205"/>
      <c r="D158" s="205"/>
      <c r="E158" s="205"/>
      <c r="F158" s="206"/>
      <c r="G158" s="204"/>
      <c r="H158" s="205"/>
      <c r="I158" s="205"/>
      <c r="J158" s="205"/>
      <c r="K158" s="205"/>
      <c r="L158" s="204"/>
      <c r="M158" s="205"/>
      <c r="N158" s="205"/>
      <c r="O158" s="205"/>
      <c r="P158" s="205"/>
      <c r="Q158" s="204"/>
      <c r="R158" s="205"/>
      <c r="S158" s="205"/>
      <c r="T158" s="205"/>
      <c r="U158" s="205"/>
      <c r="V158" s="204"/>
      <c r="W158" s="136">
        <v>2828</v>
      </c>
      <c r="X158" s="136">
        <v>5530</v>
      </c>
      <c r="Y158" s="136">
        <v>12854</v>
      </c>
      <c r="Z158" s="136">
        <v>16851</v>
      </c>
      <c r="AA158" s="137">
        <v>38063</v>
      </c>
      <c r="AB158" s="136">
        <v>10849</v>
      </c>
      <c r="AC158" s="136">
        <v>19293</v>
      </c>
      <c r="AD158" s="136">
        <v>20219</v>
      </c>
      <c r="AE158" s="136">
        <v>19324</v>
      </c>
      <c r="AF158" s="137">
        <v>69685</v>
      </c>
      <c r="AG158" s="136">
        <v>11988</v>
      </c>
      <c r="AH158" s="136">
        <v>20349</v>
      </c>
      <c r="AI158" s="136">
        <v>18907</v>
      </c>
      <c r="AJ158" s="136">
        <v>19156</v>
      </c>
      <c r="AK158" s="137">
        <v>70400</v>
      </c>
      <c r="AL158" s="136">
        <v>13831</v>
      </c>
      <c r="AM158" s="136">
        <v>18654</v>
      </c>
      <c r="AN158" s="136">
        <v>17145</v>
      </c>
      <c r="AO158" s="136">
        <v>20098</v>
      </c>
      <c r="AP158" s="137">
        <v>69728</v>
      </c>
      <c r="AQ158" s="136">
        <v>10611</v>
      </c>
      <c r="AR158" s="136">
        <v>17362</v>
      </c>
      <c r="AS158" s="136">
        <v>14663</v>
      </c>
      <c r="AT158" s="136">
        <v>18564</v>
      </c>
      <c r="AU158" s="137">
        <v>61200</v>
      </c>
      <c r="AV158" s="136">
        <v>15817</v>
      </c>
      <c r="AW158" s="136">
        <v>20350</v>
      </c>
      <c r="AX158" s="136">
        <v>16561</v>
      </c>
      <c r="AY158" s="136">
        <v>14395</v>
      </c>
      <c r="AZ158" s="137">
        <v>67123</v>
      </c>
      <c r="BA158" s="136">
        <v>20302</v>
      </c>
      <c r="BB158" s="136">
        <v>25186</v>
      </c>
      <c r="BC158" s="136">
        <f>SUM(BC155:BC157)</f>
        <v>22118</v>
      </c>
      <c r="BD158" s="136">
        <v>22576</v>
      </c>
      <c r="BE158" s="137">
        <v>90182</v>
      </c>
      <c r="BF158" s="136">
        <v>17792</v>
      </c>
      <c r="BG158" s="136">
        <v>22665</v>
      </c>
      <c r="BH158" s="136">
        <v>18362</v>
      </c>
      <c r="BI158" s="136">
        <v>20093</v>
      </c>
      <c r="BJ158" s="137">
        <v>78912</v>
      </c>
      <c r="BK158" s="136">
        <v>11202</v>
      </c>
      <c r="BL158" s="136">
        <v>15868</v>
      </c>
      <c r="BM158" s="136">
        <v>12534</v>
      </c>
      <c r="BN158" s="136" t="s">
        <v>222</v>
      </c>
      <c r="BO158" s="137" t="s">
        <v>222</v>
      </c>
      <c r="BP158" s="136" t="s">
        <v>222</v>
      </c>
      <c r="BQ158" s="136" t="s">
        <v>222</v>
      </c>
      <c r="BR158" s="136" t="s">
        <v>222</v>
      </c>
      <c r="BS158" s="136" t="s">
        <v>222</v>
      </c>
      <c r="BT158" s="137" t="s">
        <v>222</v>
      </c>
      <c r="BU158" s="136" t="s">
        <v>222</v>
      </c>
      <c r="BV158" s="136" t="s">
        <v>222</v>
      </c>
      <c r="BW158" s="136" t="s">
        <v>222</v>
      </c>
      <c r="BX158" s="136" t="s">
        <v>222</v>
      </c>
      <c r="BY158" s="137" t="s">
        <v>222</v>
      </c>
      <c r="BZ158" s="136" t="s">
        <v>222</v>
      </c>
      <c r="CA158" s="136" t="s">
        <v>222</v>
      </c>
      <c r="CB158" s="136" t="s">
        <v>222</v>
      </c>
      <c r="CC158" s="136" t="s">
        <v>222</v>
      </c>
      <c r="CD158" s="137" t="s">
        <v>222</v>
      </c>
      <c r="CE158" s="136" t="s">
        <v>222</v>
      </c>
      <c r="CF158" s="136" t="s">
        <v>222</v>
      </c>
      <c r="CG158" s="136" t="s">
        <v>222</v>
      </c>
      <c r="CH158" s="136" t="s">
        <v>222</v>
      </c>
      <c r="CI158" s="137" t="s">
        <v>222</v>
      </c>
      <c r="CJ158" s="136" t="s">
        <v>222</v>
      </c>
      <c r="CK158" s="136" t="s">
        <v>222</v>
      </c>
      <c r="CL158" s="136" t="s">
        <v>222</v>
      </c>
      <c r="CM158" s="136" t="s">
        <v>222</v>
      </c>
      <c r="CN158" s="137" t="s">
        <v>222</v>
      </c>
      <c r="CO158" s="136" t="s">
        <v>222</v>
      </c>
      <c r="CP158" s="136" t="s">
        <v>222</v>
      </c>
      <c r="CQ158" s="136" t="s">
        <v>222</v>
      </c>
      <c r="CR158" s="136" t="s">
        <v>222</v>
      </c>
      <c r="CS158" s="137" t="s">
        <v>222</v>
      </c>
      <c r="CT158" s="136" t="s">
        <v>222</v>
      </c>
      <c r="CU158" s="136" t="s">
        <v>222</v>
      </c>
    </row>
    <row r="159" spans="1:99" collapsed="1">
      <c r="A159" s="20"/>
      <c r="B159" s="202"/>
      <c r="C159" s="23"/>
      <c r="D159" s="23"/>
      <c r="E159" s="23"/>
      <c r="F159" s="220"/>
      <c r="G159" s="202"/>
      <c r="H159" s="23"/>
      <c r="I159" s="23"/>
      <c r="J159" s="23"/>
      <c r="K159" s="23"/>
      <c r="L159" s="202"/>
      <c r="M159" s="23"/>
      <c r="N159" s="23"/>
      <c r="O159" s="23"/>
      <c r="P159" s="23"/>
      <c r="Q159" s="202"/>
      <c r="R159" s="23"/>
      <c r="S159" s="23"/>
      <c r="T159" s="23"/>
      <c r="U159" s="23"/>
      <c r="V159" s="202"/>
      <c r="W159" s="21"/>
      <c r="X159" s="21"/>
      <c r="Y159" s="21"/>
      <c r="Z159" s="21"/>
      <c r="AA159" s="120"/>
      <c r="AB159" s="21"/>
      <c r="AC159" s="21"/>
      <c r="AD159" s="21"/>
      <c r="AE159" s="21"/>
      <c r="AF159" s="120"/>
      <c r="AG159" s="21"/>
      <c r="AH159" s="21"/>
      <c r="AI159" s="21"/>
      <c r="AJ159" s="21"/>
      <c r="AK159" s="120"/>
      <c r="AL159" s="21"/>
      <c r="AM159" s="21"/>
      <c r="AN159" s="21"/>
      <c r="AO159" s="21"/>
      <c r="AP159" s="120"/>
      <c r="AQ159" s="21"/>
      <c r="AR159" s="21"/>
      <c r="AS159" s="21"/>
      <c r="AT159" s="21"/>
      <c r="AU159" s="120"/>
      <c r="AV159" s="21"/>
      <c r="AW159" s="21"/>
      <c r="AX159" s="21"/>
      <c r="AY159" s="21"/>
      <c r="AZ159" s="120"/>
      <c r="BA159" s="21"/>
      <c r="BB159" s="21"/>
      <c r="BC159" s="21"/>
      <c r="BD159" s="21"/>
      <c r="BE159" s="120"/>
      <c r="BF159" s="21"/>
      <c r="BG159" s="21"/>
      <c r="BH159" s="21"/>
      <c r="BI159" s="21"/>
      <c r="BJ159" s="120"/>
      <c r="BK159" s="21"/>
      <c r="BL159" s="21"/>
      <c r="BM159" s="21"/>
      <c r="BN159" s="21"/>
      <c r="BO159" s="120"/>
      <c r="BP159" s="21"/>
      <c r="BQ159" s="21"/>
      <c r="BR159" s="21"/>
      <c r="BS159" s="21"/>
      <c r="BT159" s="120"/>
      <c r="BU159" s="21"/>
      <c r="BV159" s="21"/>
      <c r="BW159" s="21"/>
      <c r="BX159" s="21"/>
      <c r="BY159" s="120"/>
      <c r="BZ159" s="21"/>
      <c r="CA159" s="21"/>
      <c r="CB159" s="21"/>
      <c r="CC159" s="21"/>
      <c r="CD159" s="120"/>
      <c r="CE159" s="21"/>
      <c r="CF159" s="21"/>
      <c r="CG159" s="21"/>
      <c r="CH159" s="21"/>
      <c r="CI159" s="120"/>
      <c r="CJ159" s="21"/>
      <c r="CK159" s="21"/>
      <c r="CL159" s="21"/>
      <c r="CM159" s="21"/>
      <c r="CN159" s="120"/>
      <c r="CO159" s="21"/>
      <c r="CP159" s="21"/>
      <c r="CQ159" s="21"/>
      <c r="CR159" s="21"/>
      <c r="CS159" s="120"/>
      <c r="CT159" s="21"/>
      <c r="CU159" s="21"/>
    </row>
    <row r="160" spans="1:99">
      <c r="A160" s="20" t="s">
        <v>306</v>
      </c>
      <c r="B160" s="120"/>
      <c r="C160" s="21"/>
      <c r="D160" s="21"/>
      <c r="E160" s="21"/>
      <c r="F160" s="21"/>
      <c r="G160" s="120"/>
      <c r="H160" s="21"/>
      <c r="I160" s="21"/>
      <c r="J160" s="21"/>
      <c r="K160" s="21"/>
      <c r="L160" s="120"/>
      <c r="M160" s="21"/>
      <c r="N160" s="21"/>
      <c r="O160" s="21"/>
      <c r="P160" s="21"/>
      <c r="Q160" s="120"/>
      <c r="R160" s="21"/>
      <c r="S160" s="21"/>
      <c r="T160" s="21"/>
      <c r="U160" s="21"/>
      <c r="V160" s="120"/>
      <c r="W160" s="21">
        <v>-2119</v>
      </c>
      <c r="X160" s="21">
        <v>320</v>
      </c>
      <c r="Y160" s="21">
        <v>7692</v>
      </c>
      <c r="Z160" s="21">
        <v>10775</v>
      </c>
      <c r="AA160" s="120">
        <v>16668</v>
      </c>
      <c r="AB160" s="21">
        <v>3271</v>
      </c>
      <c r="AC160" s="21">
        <v>10717</v>
      </c>
      <c r="AD160" s="21">
        <v>12497</v>
      </c>
      <c r="AE160" s="21">
        <v>11700</v>
      </c>
      <c r="AF160" s="120">
        <v>38185</v>
      </c>
      <c r="AG160" s="21">
        <v>3576</v>
      </c>
      <c r="AH160" s="21">
        <v>12580</v>
      </c>
      <c r="AI160" s="21">
        <v>11981</v>
      </c>
      <c r="AJ160" s="21">
        <v>11832</v>
      </c>
      <c r="AK160" s="120">
        <v>39969</v>
      </c>
      <c r="AL160" s="21">
        <v>4962</v>
      </c>
      <c r="AM160" s="21">
        <v>10531</v>
      </c>
      <c r="AN160" s="21">
        <v>9561</v>
      </c>
      <c r="AO160" s="21">
        <v>12559</v>
      </c>
      <c r="AP160" s="120">
        <v>37613</v>
      </c>
      <c r="AQ160" s="21">
        <v>1390</v>
      </c>
      <c r="AR160" s="21">
        <v>7664</v>
      </c>
      <c r="AS160" s="21">
        <v>5463</v>
      </c>
      <c r="AT160" s="21">
        <v>9751</v>
      </c>
      <c r="AU160" s="120">
        <v>24268</v>
      </c>
      <c r="AV160" s="21">
        <v>4967</v>
      </c>
      <c r="AW160" s="21">
        <v>8326</v>
      </c>
      <c r="AX160" s="21">
        <v>4868</v>
      </c>
      <c r="AY160" s="21">
        <v>1031</v>
      </c>
      <c r="AZ160" s="120">
        <v>19192</v>
      </c>
      <c r="BA160" s="21">
        <v>5279</v>
      </c>
      <c r="BB160" s="21">
        <v>10685</v>
      </c>
      <c r="BC160" s="21">
        <v>9071</v>
      </c>
      <c r="BD160" s="21">
        <v>9152</v>
      </c>
      <c r="BE160" s="120">
        <v>34187</v>
      </c>
      <c r="BF160" s="21">
        <v>8236</v>
      </c>
      <c r="BG160" s="21">
        <v>9440</v>
      </c>
      <c r="BH160" s="21">
        <v>6978</v>
      </c>
      <c r="BI160" s="21">
        <v>8726</v>
      </c>
      <c r="BJ160" s="120">
        <v>33380</v>
      </c>
      <c r="BK160" s="21">
        <v>-1414</v>
      </c>
      <c r="BL160" s="21">
        <v>3404</v>
      </c>
      <c r="BM160" s="21">
        <v>1667</v>
      </c>
      <c r="BN160" s="21">
        <v>4118</v>
      </c>
      <c r="BO160" s="120">
        <v>7775</v>
      </c>
      <c r="BP160" s="21">
        <v>5877</v>
      </c>
      <c r="BQ160" s="21">
        <v>10227</v>
      </c>
      <c r="BR160" s="21">
        <v>6827</v>
      </c>
      <c r="BS160" s="21">
        <v>6356</v>
      </c>
      <c r="BT160" s="120">
        <v>29287</v>
      </c>
      <c r="BU160" s="21">
        <v>12356</v>
      </c>
      <c r="BV160" s="21">
        <v>14097</v>
      </c>
      <c r="BW160" s="21">
        <v>-4063</v>
      </c>
      <c r="BX160" s="21">
        <v>1789</v>
      </c>
      <c r="BY160" s="120">
        <f>SUM(BU160:BX160)</f>
        <v>24179</v>
      </c>
      <c r="BZ160" s="21">
        <v>-4788</v>
      </c>
      <c r="CA160" s="21">
        <v>9864</v>
      </c>
      <c r="CB160" s="21">
        <v>15721</v>
      </c>
      <c r="CC160" s="21">
        <v>19388</v>
      </c>
      <c r="CD160" s="120">
        <f>SUM(BZ160:CC160)</f>
        <v>40185</v>
      </c>
      <c r="CE160" s="21">
        <v>20409</v>
      </c>
      <c r="CF160" s="21">
        <v>19690</v>
      </c>
      <c r="CG160" s="21">
        <v>28238</v>
      </c>
      <c r="CH160" s="21">
        <v>35209</v>
      </c>
      <c r="CI160" s="120">
        <f>SUM(CE160:CH160)</f>
        <v>103546</v>
      </c>
      <c r="CJ160" s="21">
        <v>14136</v>
      </c>
      <c r="CK160" s="21">
        <v>9840</v>
      </c>
      <c r="CL160" s="21">
        <v>-2197</v>
      </c>
      <c r="CM160" s="21">
        <v>821</v>
      </c>
      <c r="CN160" s="120">
        <f>SUM(CJ160:CM160)</f>
        <v>22600</v>
      </c>
      <c r="CO160" s="21">
        <v>523</v>
      </c>
      <c r="CP160" s="21">
        <v>-6333</v>
      </c>
      <c r="CQ160" s="21">
        <v>-5680</v>
      </c>
      <c r="CR160" s="21">
        <v>-1759</v>
      </c>
      <c r="CS160" s="120">
        <f>SUM(CO160:CR160)</f>
        <v>-13249</v>
      </c>
      <c r="CT160" s="21">
        <v>5452</v>
      </c>
      <c r="CU160" s="21">
        <v>5726</v>
      </c>
    </row>
    <row r="161" spans="1:99">
      <c r="A161" s="20"/>
      <c r="B161" s="202"/>
      <c r="C161" s="23"/>
      <c r="D161" s="23"/>
      <c r="E161" s="23"/>
      <c r="F161" s="220"/>
      <c r="G161" s="202"/>
      <c r="H161" s="23"/>
      <c r="I161" s="23"/>
      <c r="J161" s="23"/>
      <c r="K161" s="23"/>
      <c r="L161" s="202"/>
      <c r="M161" s="23"/>
      <c r="N161" s="23"/>
      <c r="O161" s="23"/>
      <c r="P161" s="23"/>
      <c r="Q161" s="202"/>
      <c r="R161" s="23"/>
      <c r="S161" s="23"/>
      <c r="T161" s="23"/>
      <c r="U161" s="23"/>
      <c r="V161" s="202"/>
      <c r="W161" s="21"/>
      <c r="X161" s="21"/>
      <c r="Y161" s="21"/>
      <c r="Z161" s="21"/>
      <c r="AA161" s="120"/>
      <c r="AB161" s="21"/>
      <c r="AC161" s="21"/>
      <c r="AD161" s="21"/>
      <c r="AE161" s="21"/>
      <c r="AF161" s="120"/>
      <c r="AG161" s="21"/>
      <c r="AH161" s="21"/>
      <c r="AI161" s="21"/>
      <c r="AJ161" s="21"/>
      <c r="AK161" s="120"/>
      <c r="AL161" s="21"/>
      <c r="AM161" s="21"/>
      <c r="AN161" s="21"/>
      <c r="AO161" s="21"/>
      <c r="AP161" s="120"/>
      <c r="AQ161" s="21"/>
      <c r="AR161" s="21"/>
      <c r="AS161" s="21"/>
      <c r="AT161" s="26"/>
      <c r="AU161" s="211"/>
      <c r="AV161" s="26"/>
      <c r="AW161" s="26"/>
      <c r="AX161" s="26"/>
      <c r="AY161" s="26"/>
      <c r="AZ161" s="211"/>
      <c r="BA161" s="26"/>
      <c r="BB161" s="26"/>
      <c r="BC161" s="26"/>
      <c r="BD161" s="26"/>
      <c r="BE161" s="211"/>
      <c r="BF161" s="26"/>
      <c r="BG161" s="26"/>
      <c r="BH161" s="26"/>
      <c r="BI161" s="26"/>
      <c r="BJ161" s="211"/>
      <c r="BK161" s="26"/>
      <c r="BL161" s="26"/>
      <c r="BM161" s="26"/>
      <c r="BN161" s="26"/>
      <c r="BO161" s="211"/>
      <c r="BP161" s="26"/>
      <c r="BQ161" s="26"/>
      <c r="BR161" s="26"/>
      <c r="BS161" s="26"/>
      <c r="BT161" s="211"/>
      <c r="BU161" s="26"/>
      <c r="BV161" s="26"/>
      <c r="BW161" s="26"/>
      <c r="BX161" s="26"/>
      <c r="BY161" s="211"/>
      <c r="BZ161" s="26"/>
      <c r="CA161" s="26"/>
      <c r="CB161" s="26"/>
      <c r="CC161" s="26"/>
      <c r="CD161" s="211"/>
      <c r="CE161" s="26"/>
      <c r="CF161" s="26"/>
      <c r="CG161" s="26"/>
      <c r="CH161" s="26"/>
      <c r="CI161" s="211"/>
      <c r="CJ161" s="26"/>
      <c r="CK161" s="26"/>
      <c r="CL161" s="26"/>
      <c r="CM161" s="26"/>
      <c r="CN161" s="211"/>
      <c r="CO161" s="26"/>
      <c r="CP161" s="26"/>
      <c r="CQ161" s="26"/>
      <c r="CR161" s="26"/>
      <c r="CS161" s="211"/>
      <c r="CT161" s="26"/>
      <c r="CU161" s="26"/>
    </row>
    <row r="162" spans="1:99">
      <c r="A162" s="18" t="s">
        <v>97</v>
      </c>
      <c r="B162" s="120"/>
      <c r="C162" s="21"/>
      <c r="D162" s="21"/>
      <c r="E162" s="21"/>
      <c r="F162" s="198"/>
      <c r="G162" s="120"/>
      <c r="H162" s="21"/>
      <c r="I162" s="21"/>
      <c r="J162" s="21"/>
      <c r="K162" s="21"/>
      <c r="L162" s="120"/>
      <c r="M162" s="21"/>
      <c r="N162" s="21"/>
      <c r="O162" s="21"/>
      <c r="P162" s="21"/>
      <c r="Q162" s="120"/>
      <c r="R162" s="21"/>
      <c r="S162" s="21"/>
      <c r="T162" s="21"/>
      <c r="U162" s="21"/>
      <c r="V162" s="120"/>
      <c r="W162" s="21"/>
      <c r="X162" s="21"/>
      <c r="Y162" s="21"/>
      <c r="Z162" s="21"/>
      <c r="AA162" s="120"/>
      <c r="AB162" s="21"/>
      <c r="AC162" s="21"/>
      <c r="AD162" s="21"/>
      <c r="AE162" s="21"/>
      <c r="AF162" s="120"/>
      <c r="AG162" s="21"/>
      <c r="AH162" s="21"/>
      <c r="AI162" s="21"/>
      <c r="AJ162" s="21"/>
      <c r="AK162" s="120"/>
      <c r="AL162" s="21"/>
      <c r="AM162" s="21"/>
      <c r="AP162" s="119"/>
      <c r="AQ162" s="21"/>
      <c r="AR162" s="21"/>
      <c r="AS162" s="21"/>
      <c r="AT162" s="26"/>
      <c r="AU162" s="211"/>
      <c r="AV162" s="21"/>
      <c r="AW162" s="21"/>
      <c r="AX162" s="21"/>
      <c r="AY162" s="21"/>
      <c r="AZ162" s="211"/>
      <c r="BA162" s="26"/>
      <c r="BB162" s="26"/>
      <c r="BC162" s="26"/>
      <c r="BD162" s="26"/>
      <c r="BE162" s="211"/>
      <c r="BF162" s="26"/>
      <c r="BG162" s="26"/>
      <c r="BH162" s="26"/>
      <c r="BI162" s="26"/>
      <c r="BJ162" s="211"/>
      <c r="BK162" s="26"/>
      <c r="BL162" s="26"/>
      <c r="BM162" s="26"/>
      <c r="BN162" s="26"/>
      <c r="BO162" s="211"/>
      <c r="BP162" s="26"/>
      <c r="BQ162" s="26"/>
      <c r="BR162" s="26"/>
      <c r="BS162" s="26"/>
      <c r="BT162" s="211"/>
      <c r="BU162" s="26"/>
      <c r="BV162" s="26"/>
      <c r="BW162" s="26"/>
      <c r="BX162" s="26"/>
      <c r="BY162" s="211"/>
      <c r="BZ162" s="26"/>
      <c r="CA162" s="26"/>
      <c r="CB162" s="26"/>
      <c r="CC162" s="26"/>
      <c r="CD162" s="211"/>
      <c r="CE162" s="26"/>
      <c r="CF162" s="26"/>
      <c r="CG162" s="26"/>
      <c r="CH162" s="26"/>
      <c r="CI162" s="211"/>
      <c r="CJ162" s="26"/>
      <c r="CK162" s="26"/>
      <c r="CL162" s="26"/>
      <c r="CM162" s="26"/>
      <c r="CN162" s="211"/>
      <c r="CO162" s="26"/>
      <c r="CP162" s="26"/>
      <c r="CQ162" s="26"/>
      <c r="CR162" s="26"/>
      <c r="CS162" s="211"/>
      <c r="CT162" s="26"/>
      <c r="CU162" s="26"/>
    </row>
    <row r="163" spans="1:99">
      <c r="A163" s="21"/>
      <c r="B163" s="120"/>
      <c r="C163" s="21"/>
      <c r="D163" s="21"/>
      <c r="E163" s="21"/>
      <c r="F163" s="21"/>
      <c r="G163" s="120"/>
      <c r="H163" s="21"/>
      <c r="I163" s="21"/>
      <c r="J163" s="21"/>
      <c r="K163" s="21"/>
      <c r="L163" s="120"/>
      <c r="M163" s="21"/>
      <c r="N163" s="21"/>
      <c r="O163" s="21"/>
      <c r="P163" s="21"/>
      <c r="Q163" s="120"/>
      <c r="R163" s="21"/>
      <c r="S163" s="21"/>
      <c r="T163" s="21"/>
      <c r="U163" s="21"/>
      <c r="V163" s="120"/>
      <c r="W163" s="21"/>
      <c r="X163" s="21"/>
      <c r="Y163" s="21"/>
      <c r="Z163" s="21"/>
      <c r="AA163" s="122"/>
      <c r="AB163" s="21"/>
      <c r="AC163" s="21"/>
      <c r="AD163" s="21"/>
      <c r="AE163" s="21"/>
      <c r="AF163" s="122"/>
      <c r="AG163" s="21"/>
      <c r="AH163" s="21"/>
      <c r="AI163" s="21"/>
      <c r="AJ163" s="21"/>
      <c r="AK163" s="120"/>
      <c r="AL163" s="21"/>
      <c r="AM163" s="21"/>
      <c r="AP163" s="119"/>
      <c r="AQ163" s="21"/>
      <c r="AR163" s="21"/>
      <c r="AS163" s="21"/>
      <c r="AT163" s="26"/>
      <c r="AU163" s="211"/>
      <c r="AV163" s="21"/>
      <c r="AW163" s="21"/>
      <c r="AX163" s="21"/>
      <c r="AY163" s="21"/>
      <c r="AZ163" s="211"/>
      <c r="BA163" s="26"/>
      <c r="BB163" s="26"/>
      <c r="BC163" s="26"/>
      <c r="BD163" s="26"/>
      <c r="BE163" s="211"/>
      <c r="BF163" s="26"/>
      <c r="BG163" s="26"/>
      <c r="BH163" s="26"/>
      <c r="BI163" s="26"/>
      <c r="BJ163" s="211"/>
      <c r="BK163" s="26"/>
      <c r="BL163" s="26"/>
      <c r="BM163" s="26"/>
      <c r="BN163" s="26"/>
      <c r="BO163" s="211"/>
      <c r="BP163" s="26"/>
      <c r="BQ163" s="26"/>
      <c r="BR163" s="26"/>
      <c r="BS163" s="26"/>
      <c r="BT163" s="211"/>
      <c r="BU163" s="26"/>
      <c r="BV163" s="26"/>
      <c r="BW163" s="26"/>
      <c r="BX163" s="26"/>
      <c r="BY163" s="211"/>
      <c r="BZ163" s="26"/>
      <c r="CA163" s="26"/>
      <c r="CB163" s="26"/>
      <c r="CC163" s="26"/>
      <c r="CD163" s="211"/>
      <c r="CE163" s="26"/>
      <c r="CF163" s="26"/>
      <c r="CG163" s="26"/>
      <c r="CH163" s="26"/>
      <c r="CI163" s="211"/>
      <c r="CJ163" s="26"/>
      <c r="CK163" s="26"/>
      <c r="CL163" s="26"/>
      <c r="CM163" s="26"/>
      <c r="CN163" s="211"/>
      <c r="CO163" s="26"/>
      <c r="CP163" s="26"/>
      <c r="CQ163" s="26"/>
      <c r="CR163" s="26"/>
      <c r="CS163" s="211"/>
      <c r="CT163" s="26"/>
      <c r="CU163" s="26"/>
    </row>
    <row r="164" spans="1:99">
      <c r="A164" s="24" t="s">
        <v>307</v>
      </c>
      <c r="B164" s="121"/>
      <c r="C164" s="25"/>
      <c r="D164" s="25"/>
      <c r="E164" s="25"/>
      <c r="F164" s="25"/>
      <c r="G164" s="121"/>
      <c r="H164" s="25"/>
      <c r="I164" s="25"/>
      <c r="J164" s="25"/>
      <c r="K164" s="25"/>
      <c r="L164" s="121"/>
      <c r="M164" s="25"/>
      <c r="N164" s="25"/>
      <c r="O164" s="25"/>
      <c r="P164" s="25"/>
      <c r="Q164" s="121"/>
      <c r="R164" s="25"/>
      <c r="S164" s="25"/>
      <c r="T164" s="25"/>
      <c r="U164" s="25"/>
      <c r="V164" s="121"/>
      <c r="W164" s="25"/>
      <c r="X164" s="25"/>
      <c r="Y164" s="25"/>
      <c r="Z164" s="25"/>
      <c r="AA164" s="121"/>
      <c r="AB164" s="207"/>
      <c r="AC164" s="207"/>
      <c r="AD164" s="207"/>
      <c r="AE164" s="207"/>
      <c r="AF164" s="208"/>
      <c r="AG164" s="207"/>
      <c r="AH164" s="207"/>
      <c r="AI164" s="207"/>
      <c r="AJ164" s="207"/>
      <c r="AK164" s="208"/>
      <c r="AL164" s="26"/>
      <c r="AM164" s="25"/>
      <c r="AN164" s="28"/>
      <c r="AO164" s="28"/>
      <c r="AP164" s="150"/>
      <c r="AQ164" s="26"/>
      <c r="AR164" s="26"/>
      <c r="AS164" s="26"/>
      <c r="AT164" s="26"/>
      <c r="AU164" s="211"/>
      <c r="AV164" s="25"/>
      <c r="AW164" s="25"/>
      <c r="AX164" s="25"/>
      <c r="AY164" s="25"/>
      <c r="AZ164" s="211"/>
      <c r="BA164" s="26"/>
      <c r="BB164" s="26"/>
      <c r="BC164" s="26"/>
      <c r="BD164" s="26"/>
      <c r="BE164" s="211"/>
      <c r="BF164" s="26"/>
      <c r="BG164" s="26"/>
      <c r="BH164" s="26"/>
      <c r="BI164" s="26"/>
      <c r="BJ164" s="211"/>
      <c r="BK164" s="26"/>
      <c r="BL164" s="26"/>
      <c r="BM164" s="26"/>
      <c r="BN164" s="26"/>
      <c r="BO164" s="211"/>
      <c r="BP164" s="26"/>
      <c r="BQ164" s="26"/>
      <c r="BR164" s="26"/>
      <c r="BS164" s="26"/>
      <c r="BT164" s="211"/>
      <c r="BU164" s="26"/>
      <c r="BV164" s="26"/>
      <c r="BW164" s="26"/>
      <c r="BX164" s="26"/>
      <c r="BY164" s="211"/>
      <c r="BZ164" s="26"/>
      <c r="CA164" s="26"/>
      <c r="CB164" s="26"/>
      <c r="CC164" s="26"/>
      <c r="CD164" s="211"/>
      <c r="CE164" s="26"/>
      <c r="CF164" s="26"/>
      <c r="CG164" s="26"/>
      <c r="CH164" s="26"/>
      <c r="CI164" s="211"/>
      <c r="CJ164" s="26"/>
      <c r="CK164" s="26"/>
      <c r="CL164" s="26"/>
      <c r="CM164" s="26"/>
      <c r="CN164" s="211"/>
      <c r="CO164" s="26"/>
      <c r="CP164" s="26"/>
      <c r="CQ164" s="26"/>
      <c r="CR164" s="26"/>
      <c r="CS164" s="211"/>
      <c r="CT164" s="26"/>
      <c r="CU164" s="26"/>
    </row>
    <row r="165" spans="1:99">
      <c r="A165" s="27" t="s">
        <v>308</v>
      </c>
      <c r="B165" s="209"/>
      <c r="C165" s="210"/>
      <c r="D165" s="210"/>
      <c r="E165" s="210"/>
      <c r="F165" s="210"/>
      <c r="G165" s="209"/>
      <c r="H165" s="210"/>
      <c r="I165" s="210"/>
      <c r="J165" s="210"/>
      <c r="K165" s="25">
        <v>0.106</v>
      </c>
      <c r="L165" s="121">
        <v>0.106</v>
      </c>
      <c r="M165" s="25">
        <v>0.11</v>
      </c>
      <c r="N165" s="25">
        <v>0.109</v>
      </c>
      <c r="O165" s="25">
        <v>0.115</v>
      </c>
      <c r="P165" s="25">
        <v>0.12</v>
      </c>
      <c r="Q165" s="121">
        <v>0.12</v>
      </c>
      <c r="R165" s="25">
        <v>0.121</v>
      </c>
      <c r="S165" s="25">
        <v>0.124</v>
      </c>
      <c r="T165" s="25">
        <v>0.112</v>
      </c>
      <c r="U165" s="25">
        <v>0.105</v>
      </c>
      <c r="V165" s="121">
        <v>0.105</v>
      </c>
      <c r="W165" s="25">
        <v>0.107</v>
      </c>
      <c r="X165" s="25">
        <v>0.108</v>
      </c>
      <c r="Y165" s="25">
        <v>0.108</v>
      </c>
      <c r="Z165" s="25">
        <v>0.11</v>
      </c>
      <c r="AA165" s="121">
        <v>0.11</v>
      </c>
      <c r="AB165" s="25">
        <v>0.123</v>
      </c>
      <c r="AC165" s="25">
        <v>0.13070000000000001</v>
      </c>
      <c r="AD165" s="25">
        <v>0.1321</v>
      </c>
      <c r="AE165" s="25">
        <v>0.1313</v>
      </c>
      <c r="AF165" s="121">
        <v>0.1313</v>
      </c>
      <c r="AG165" s="25">
        <v>0.1356</v>
      </c>
      <c r="AH165" s="25">
        <v>0.12509999999999999</v>
      </c>
      <c r="AI165" s="25">
        <v>0.1172</v>
      </c>
      <c r="AJ165" s="25">
        <v>0.1105</v>
      </c>
      <c r="AK165" s="121">
        <v>0.1105</v>
      </c>
      <c r="AL165" s="25">
        <v>0.1089</v>
      </c>
      <c r="AM165" s="25">
        <v>0.10199999999999999</v>
      </c>
      <c r="AN165" s="25">
        <v>9.8000000000000004E-2</v>
      </c>
      <c r="AO165" s="25">
        <v>9.4E-2</v>
      </c>
      <c r="AP165" s="121">
        <v>9.4E-2</v>
      </c>
      <c r="AQ165" s="25">
        <v>9.5500000000000002E-2</v>
      </c>
      <c r="AR165" s="25">
        <v>9.9000000000000005E-2</v>
      </c>
      <c r="AS165" s="25">
        <v>0.10299999999999999</v>
      </c>
      <c r="AT165" s="25">
        <v>0.104</v>
      </c>
      <c r="AU165" s="121">
        <v>0.104</v>
      </c>
      <c r="AV165" s="12">
        <v>0.1103</v>
      </c>
      <c r="AW165" s="12">
        <v>0.1148</v>
      </c>
      <c r="AX165" s="12">
        <v>0.12080446981817</v>
      </c>
      <c r="AY165" s="12">
        <v>0.13769999999999999</v>
      </c>
      <c r="AZ165" s="122">
        <v>0.13769999999999999</v>
      </c>
      <c r="BA165" s="12">
        <v>0.15129999999999999</v>
      </c>
      <c r="BB165" s="12">
        <v>0.1552</v>
      </c>
      <c r="BC165" s="12">
        <v>0.153</v>
      </c>
      <c r="BD165" s="12">
        <v>0.14699999999999999</v>
      </c>
      <c r="BE165" s="122">
        <v>0.14699999999999999</v>
      </c>
      <c r="BF165" s="12">
        <v>0.12509999999999999</v>
      </c>
      <c r="BG165" s="25">
        <v>0.11899999999999999</v>
      </c>
      <c r="BH165" s="25">
        <v>0.113</v>
      </c>
      <c r="BI165" s="25">
        <v>0.105</v>
      </c>
      <c r="BJ165" s="122">
        <v>0.105</v>
      </c>
      <c r="BK165" s="25">
        <v>0.11600000000000001</v>
      </c>
      <c r="BL165" s="25">
        <v>0.113</v>
      </c>
      <c r="BM165" s="25">
        <v>0.111</v>
      </c>
      <c r="BN165" s="25">
        <v>0.11</v>
      </c>
      <c r="BO165" s="122">
        <v>0.11</v>
      </c>
      <c r="BP165" s="25">
        <v>0.109</v>
      </c>
      <c r="BQ165" s="25">
        <v>0.109</v>
      </c>
      <c r="BR165" s="25">
        <v>0.112</v>
      </c>
      <c r="BS165" s="25">
        <v>0.113</v>
      </c>
      <c r="BT165" s="122">
        <v>0.113</v>
      </c>
      <c r="BU165" s="25">
        <v>0.115</v>
      </c>
      <c r="BV165" s="25">
        <v>0.11600000000000001</v>
      </c>
      <c r="BW165" s="25">
        <v>0.122</v>
      </c>
      <c r="BX165" s="25">
        <v>0.121</v>
      </c>
      <c r="BY165" s="122">
        <v>0.121</v>
      </c>
      <c r="BZ165" s="25">
        <v>0.111</v>
      </c>
      <c r="CA165" s="25">
        <v>8.8999999999999996E-2</v>
      </c>
      <c r="CB165" s="25">
        <v>7.5999999999999998E-2</v>
      </c>
      <c r="CC165" s="25">
        <v>7.1999999999999995E-2</v>
      </c>
      <c r="CD165" s="122">
        <f>CC165</f>
        <v>7.1999999999999995E-2</v>
      </c>
      <c r="CE165" s="25">
        <v>8.5999999999999993E-2</v>
      </c>
      <c r="CF165" s="25">
        <v>0.11899999999999999</v>
      </c>
      <c r="CG165" s="25">
        <v>0.153</v>
      </c>
      <c r="CH165" s="25">
        <v>0.17399999999999999</v>
      </c>
      <c r="CI165" s="122">
        <f>CH165</f>
        <v>0.17399999999999999</v>
      </c>
      <c r="CJ165" s="25">
        <v>0.19700000000000001</v>
      </c>
      <c r="CK165" s="25">
        <v>0.215</v>
      </c>
      <c r="CL165" s="25">
        <v>0.21299999999999999</v>
      </c>
      <c r="CM165" s="25">
        <v>0.20100000000000001</v>
      </c>
      <c r="CN165" s="122">
        <v>0.20100000000000001</v>
      </c>
      <c r="CO165" s="25">
        <v>0.17799999999999999</v>
      </c>
      <c r="CP165" s="25">
        <v>0.14899999999999999</v>
      </c>
      <c r="CQ165" s="25">
        <v>0.13300000000000001</v>
      </c>
      <c r="CR165" s="25">
        <v>0.125</v>
      </c>
      <c r="CS165" s="122">
        <v>0.125</v>
      </c>
      <c r="CT165" s="25">
        <v>0.121</v>
      </c>
      <c r="CU165" s="25">
        <v>0.123</v>
      </c>
    </row>
    <row r="166" spans="1:99" hidden="1" outlineLevel="1">
      <c r="A166" s="27" t="s">
        <v>309</v>
      </c>
      <c r="B166" s="209"/>
      <c r="C166" s="210"/>
      <c r="D166" s="210"/>
      <c r="E166" s="210"/>
      <c r="F166" s="210"/>
      <c r="G166" s="209"/>
      <c r="H166" s="210"/>
      <c r="I166" s="210"/>
      <c r="J166" s="210"/>
      <c r="K166" s="25">
        <v>0.20200000000000001</v>
      </c>
      <c r="L166" s="121">
        <v>0.20200000000000001</v>
      </c>
      <c r="M166" s="25">
        <v>0.16700000000000001</v>
      </c>
      <c r="N166" s="25">
        <v>0.17899999999999999</v>
      </c>
      <c r="O166" s="25">
        <v>0.2</v>
      </c>
      <c r="P166" s="25">
        <v>0.187</v>
      </c>
      <c r="Q166" s="121">
        <v>0.187</v>
      </c>
      <c r="R166" s="25">
        <v>0.20499999999999999</v>
      </c>
      <c r="S166" s="25">
        <v>0.22700000000000001</v>
      </c>
      <c r="T166" s="25">
        <v>0.20499999999999999</v>
      </c>
      <c r="U166" s="25">
        <v>0.216</v>
      </c>
      <c r="V166" s="121">
        <v>0.216</v>
      </c>
      <c r="W166" s="25">
        <v>0.19800000000000001</v>
      </c>
      <c r="X166" s="25">
        <v>0.18</v>
      </c>
      <c r="Y166" s="25">
        <v>0.183</v>
      </c>
      <c r="Z166" s="25">
        <v>0.188</v>
      </c>
      <c r="AA166" s="121">
        <v>0.216</v>
      </c>
      <c r="AB166" s="25">
        <v>0.2</v>
      </c>
      <c r="AC166" s="25">
        <v>0.22459999999999999</v>
      </c>
      <c r="AD166" s="25">
        <v>0.24709999999999999</v>
      </c>
      <c r="AE166" s="25">
        <v>0.25490000000000002</v>
      </c>
      <c r="AF166" s="121">
        <v>0.25490000000000002</v>
      </c>
      <c r="AG166" s="25">
        <v>0.25490000000000002</v>
      </c>
      <c r="AH166" s="25">
        <v>0.24249999999999999</v>
      </c>
      <c r="AI166" s="25">
        <v>0.2258</v>
      </c>
      <c r="AJ166" s="25">
        <v>0.21640000000000001</v>
      </c>
      <c r="AK166" s="121">
        <v>0.21640000000000001</v>
      </c>
      <c r="AL166" s="25">
        <v>0.20669999999999999</v>
      </c>
      <c r="AM166" s="25">
        <v>0.20899999999999999</v>
      </c>
      <c r="AN166" s="25">
        <v>0.223</v>
      </c>
      <c r="AO166" s="25">
        <v>0.19520000000000001</v>
      </c>
      <c r="AP166" s="121">
        <v>0.19520000000000001</v>
      </c>
      <c r="AQ166" s="25">
        <v>0.15770000000000001</v>
      </c>
      <c r="AR166" s="25">
        <v>0.16300000000000001</v>
      </c>
      <c r="AS166" s="25">
        <v>0.13400000000000001</v>
      </c>
      <c r="AT166" s="25">
        <v>0.14899999999999999</v>
      </c>
      <c r="AU166" s="121">
        <v>0.14899999999999999</v>
      </c>
      <c r="AV166" s="26" t="s">
        <v>222</v>
      </c>
      <c r="AW166" s="26" t="s">
        <v>222</v>
      </c>
      <c r="AX166" s="26" t="s">
        <v>222</v>
      </c>
      <c r="AY166" s="26" t="s">
        <v>222</v>
      </c>
      <c r="AZ166" s="211" t="s">
        <v>222</v>
      </c>
      <c r="BA166" s="25" t="s">
        <v>222</v>
      </c>
      <c r="BB166" s="25" t="s">
        <v>222</v>
      </c>
      <c r="BC166" s="25" t="s">
        <v>222</v>
      </c>
      <c r="BD166" s="25" t="s">
        <v>222</v>
      </c>
      <c r="BE166" s="211" t="s">
        <v>222</v>
      </c>
      <c r="BF166" s="25" t="s">
        <v>222</v>
      </c>
      <c r="BG166" s="25" t="s">
        <v>222</v>
      </c>
      <c r="BH166" s="25" t="s">
        <v>222</v>
      </c>
      <c r="BI166" s="25" t="s">
        <v>222</v>
      </c>
      <c r="BJ166" s="211" t="s">
        <v>222</v>
      </c>
      <c r="BK166" s="25" t="s">
        <v>222</v>
      </c>
      <c r="BL166" s="25" t="s">
        <v>222</v>
      </c>
      <c r="BM166" s="25" t="s">
        <v>222</v>
      </c>
      <c r="BN166" s="25" t="s">
        <v>222</v>
      </c>
      <c r="BO166" s="211" t="s">
        <v>222</v>
      </c>
      <c r="BP166" s="25" t="s">
        <v>222</v>
      </c>
      <c r="BQ166" s="25" t="s">
        <v>222</v>
      </c>
      <c r="BR166" s="25" t="s">
        <v>222</v>
      </c>
      <c r="BS166" s="25" t="s">
        <v>222</v>
      </c>
      <c r="BT166" s="211" t="s">
        <v>222</v>
      </c>
      <c r="BU166" s="25" t="s">
        <v>222</v>
      </c>
      <c r="BV166" s="25" t="s">
        <v>222</v>
      </c>
      <c r="BW166" s="25" t="s">
        <v>222</v>
      </c>
      <c r="BX166" s="25" t="s">
        <v>222</v>
      </c>
      <c r="BY166" s="211" t="s">
        <v>222</v>
      </c>
      <c r="BZ166" s="25" t="s">
        <v>222</v>
      </c>
      <c r="CA166" s="25" t="s">
        <v>222</v>
      </c>
      <c r="CB166" s="25" t="s">
        <v>222</v>
      </c>
      <c r="CC166" s="25" t="s">
        <v>222</v>
      </c>
      <c r="CD166" s="211" t="s">
        <v>222</v>
      </c>
      <c r="CE166" s="25" t="s">
        <v>222</v>
      </c>
      <c r="CF166" s="25" t="s">
        <v>222</v>
      </c>
      <c r="CG166" s="25" t="s">
        <v>222</v>
      </c>
      <c r="CH166" s="25" t="s">
        <v>222</v>
      </c>
      <c r="CI166" s="211" t="s">
        <v>222</v>
      </c>
      <c r="CJ166" s="25" t="s">
        <v>222</v>
      </c>
      <c r="CK166" s="25" t="s">
        <v>222</v>
      </c>
      <c r="CL166" s="25" t="s">
        <v>222</v>
      </c>
      <c r="CM166" s="25" t="s">
        <v>222</v>
      </c>
      <c r="CN166" s="211" t="s">
        <v>222</v>
      </c>
      <c r="CO166" s="25" t="s">
        <v>222</v>
      </c>
      <c r="CP166" s="25" t="s">
        <v>222</v>
      </c>
      <c r="CQ166" s="25" t="s">
        <v>222</v>
      </c>
      <c r="CR166" s="25" t="s">
        <v>222</v>
      </c>
      <c r="CS166" s="211" t="s">
        <v>222</v>
      </c>
      <c r="CT166" s="25" t="s">
        <v>222</v>
      </c>
      <c r="CU166" s="25" t="s">
        <v>222</v>
      </c>
    </row>
    <row r="167" spans="1:99" hidden="1" outlineLevel="1">
      <c r="A167" s="27"/>
      <c r="B167" s="209"/>
      <c r="C167" s="210"/>
      <c r="D167" s="210"/>
      <c r="E167" s="210"/>
      <c r="F167" s="210"/>
      <c r="G167" s="209"/>
      <c r="H167" s="210"/>
      <c r="I167" s="210"/>
      <c r="J167" s="210"/>
      <c r="K167" s="25"/>
      <c r="L167" s="121"/>
      <c r="M167" s="25"/>
      <c r="N167" s="25"/>
      <c r="O167" s="25"/>
      <c r="P167" s="25"/>
      <c r="Q167" s="121"/>
      <c r="R167" s="25"/>
      <c r="S167" s="25"/>
      <c r="T167" s="25"/>
      <c r="U167" s="25"/>
      <c r="V167" s="121"/>
      <c r="W167" s="25"/>
      <c r="X167" s="25"/>
      <c r="Y167" s="25"/>
      <c r="Z167" s="25"/>
      <c r="AA167" s="121"/>
      <c r="AB167" s="25"/>
      <c r="AC167" s="25"/>
      <c r="AD167" s="25"/>
      <c r="AE167" s="25"/>
      <c r="AF167" s="121"/>
      <c r="AG167" s="25"/>
      <c r="AH167" s="25"/>
      <c r="AI167" s="25"/>
      <c r="AJ167" s="25"/>
      <c r="AK167" s="121"/>
      <c r="AL167" s="25"/>
      <c r="AM167" s="25"/>
      <c r="AN167" s="25"/>
      <c r="AO167" s="25"/>
      <c r="AP167" s="121"/>
      <c r="AQ167" s="25"/>
      <c r="AR167" s="25"/>
      <c r="AS167" s="25"/>
      <c r="AT167" s="25"/>
      <c r="AU167" s="121"/>
      <c r="AV167" s="26"/>
      <c r="AW167" s="26"/>
      <c r="AX167" s="26"/>
      <c r="AY167" s="26"/>
      <c r="AZ167" s="121"/>
      <c r="BA167" s="25"/>
      <c r="BB167" s="25"/>
      <c r="BC167" s="25"/>
      <c r="BD167" s="25"/>
      <c r="BE167" s="121"/>
      <c r="BF167" s="25"/>
      <c r="BG167" s="25"/>
      <c r="BH167" s="25"/>
      <c r="BI167" s="25"/>
      <c r="BJ167" s="121"/>
      <c r="BK167" s="25"/>
      <c r="BL167" s="25"/>
      <c r="BM167" s="25"/>
      <c r="BN167" s="25"/>
      <c r="BO167" s="121"/>
      <c r="BP167" s="25"/>
      <c r="BQ167" s="25"/>
      <c r="BR167" s="25"/>
      <c r="BS167" s="25"/>
      <c r="BT167" s="121"/>
      <c r="BU167" s="25"/>
      <c r="BV167" s="25"/>
      <c r="BW167" s="25"/>
      <c r="BX167" s="25"/>
      <c r="BY167" s="121"/>
      <c r="BZ167" s="25"/>
      <c r="CA167" s="25"/>
      <c r="CB167" s="25"/>
      <c r="CC167" s="25"/>
      <c r="CD167" s="121"/>
      <c r="CE167" s="25"/>
      <c r="CF167" s="25"/>
      <c r="CG167" s="25"/>
      <c r="CH167" s="25"/>
      <c r="CI167" s="121"/>
      <c r="CJ167" s="25"/>
      <c r="CK167" s="25"/>
      <c r="CL167" s="25"/>
      <c r="CM167" s="25"/>
      <c r="CN167" s="121"/>
      <c r="CO167" s="25"/>
      <c r="CP167" s="25"/>
      <c r="CQ167" s="25"/>
      <c r="CR167" s="25"/>
      <c r="CS167" s="121"/>
      <c r="CT167" s="25"/>
      <c r="CU167" s="25"/>
    </row>
    <row r="168" spans="1:99" hidden="1" outlineLevel="1">
      <c r="A168" s="24" t="s">
        <v>310</v>
      </c>
      <c r="B168" s="209"/>
      <c r="C168" s="210">
        <v>8.2000000000000003E-2</v>
      </c>
      <c r="D168" s="210">
        <v>8.6999999999999994E-2</v>
      </c>
      <c r="E168" s="210">
        <v>8.6999999999999994E-2</v>
      </c>
      <c r="F168" s="210">
        <v>9.9000000000000005E-2</v>
      </c>
      <c r="G168" s="209">
        <v>9.9000000000000005E-2</v>
      </c>
      <c r="H168" s="210">
        <v>0.106</v>
      </c>
      <c r="I168" s="210">
        <v>0.106</v>
      </c>
      <c r="J168" s="210">
        <v>0.108</v>
      </c>
      <c r="K168" s="25">
        <v>0.113</v>
      </c>
      <c r="L168" s="121">
        <v>0.113</v>
      </c>
      <c r="M168" s="25">
        <v>0.115</v>
      </c>
      <c r="N168" s="25">
        <v>0.115</v>
      </c>
      <c r="O168" s="25">
        <v>0.122</v>
      </c>
      <c r="P168" s="25">
        <v>0.126</v>
      </c>
      <c r="Q168" s="121">
        <v>0.126</v>
      </c>
      <c r="R168" s="25">
        <v>0.128</v>
      </c>
      <c r="S168" s="25">
        <v>0.13200000000000001</v>
      </c>
      <c r="T168" s="25">
        <v>0.11899999999999999</v>
      </c>
      <c r="U168" s="25">
        <v>0.114</v>
      </c>
      <c r="V168" s="121">
        <v>0.114</v>
      </c>
      <c r="W168" s="25">
        <v>0.115</v>
      </c>
      <c r="X168" s="25">
        <v>0.114</v>
      </c>
      <c r="Y168" s="25">
        <v>0.115</v>
      </c>
      <c r="Z168" s="25">
        <v>0.11799999999999999</v>
      </c>
      <c r="AA168" s="121">
        <v>0.11799999999999999</v>
      </c>
      <c r="AB168" s="25">
        <v>0.13100000000000001</v>
      </c>
      <c r="AC168" s="25">
        <v>0.14099999999999999</v>
      </c>
      <c r="AD168" s="25">
        <v>0.14399999999999999</v>
      </c>
      <c r="AE168" s="25">
        <v>0.14399999999999999</v>
      </c>
      <c r="AF168" s="121">
        <v>0.14399999999999999</v>
      </c>
      <c r="AG168" s="25">
        <v>0.14799999999999999</v>
      </c>
      <c r="AH168" s="25">
        <v>0.13700000000000001</v>
      </c>
      <c r="AI168" s="25">
        <v>0.12820000000000001</v>
      </c>
      <c r="AJ168" s="25">
        <v>0.1216</v>
      </c>
      <c r="AK168" s="121">
        <v>0.1216</v>
      </c>
      <c r="AL168" s="25">
        <v>0.1198</v>
      </c>
      <c r="AM168" s="25">
        <v>0.114</v>
      </c>
      <c r="AN168" s="25">
        <v>0.112</v>
      </c>
      <c r="AO168" s="25">
        <v>0.1057</v>
      </c>
      <c r="AP168" s="121">
        <v>0.1057</v>
      </c>
      <c r="AQ168" s="25">
        <v>0.1052</v>
      </c>
      <c r="AR168" s="25">
        <v>0.109</v>
      </c>
      <c r="AS168" s="25">
        <v>0.109</v>
      </c>
      <c r="AT168" s="25">
        <v>0.113</v>
      </c>
      <c r="AU168" s="121">
        <v>0.113</v>
      </c>
      <c r="AV168" s="12" t="s">
        <v>222</v>
      </c>
      <c r="AW168" s="12" t="s">
        <v>222</v>
      </c>
      <c r="AX168" s="12" t="s">
        <v>222</v>
      </c>
      <c r="AY168" s="12" t="s">
        <v>222</v>
      </c>
      <c r="AZ168" s="121" t="s">
        <v>222</v>
      </c>
      <c r="BA168" s="25" t="s">
        <v>222</v>
      </c>
      <c r="BB168" s="25" t="s">
        <v>222</v>
      </c>
      <c r="BC168" s="25" t="s">
        <v>222</v>
      </c>
      <c r="BD168" s="25" t="s">
        <v>222</v>
      </c>
      <c r="BE168" s="121" t="s">
        <v>222</v>
      </c>
      <c r="BF168" s="25" t="s">
        <v>222</v>
      </c>
      <c r="BG168" s="25" t="s">
        <v>222</v>
      </c>
      <c r="BH168" s="25" t="s">
        <v>222</v>
      </c>
      <c r="BI168" s="25" t="s">
        <v>222</v>
      </c>
      <c r="BJ168" s="121" t="s">
        <v>222</v>
      </c>
      <c r="BK168" s="25" t="s">
        <v>222</v>
      </c>
      <c r="BL168" s="25" t="s">
        <v>222</v>
      </c>
      <c r="BM168" s="25" t="s">
        <v>222</v>
      </c>
      <c r="BN168" s="25" t="s">
        <v>222</v>
      </c>
      <c r="BO168" s="121" t="s">
        <v>222</v>
      </c>
      <c r="BP168" s="25" t="s">
        <v>222</v>
      </c>
      <c r="BQ168" s="25" t="s">
        <v>222</v>
      </c>
      <c r="BR168" s="25" t="s">
        <v>222</v>
      </c>
      <c r="BS168" s="25" t="s">
        <v>222</v>
      </c>
      <c r="BT168" s="121" t="s">
        <v>222</v>
      </c>
      <c r="BU168" s="25" t="s">
        <v>222</v>
      </c>
      <c r="BV168" s="25" t="s">
        <v>222</v>
      </c>
      <c r="BW168" s="25" t="s">
        <v>222</v>
      </c>
      <c r="BX168" s="25" t="s">
        <v>222</v>
      </c>
      <c r="BY168" s="121" t="s">
        <v>222</v>
      </c>
      <c r="BZ168" s="25" t="s">
        <v>222</v>
      </c>
      <c r="CA168" s="25" t="s">
        <v>222</v>
      </c>
      <c r="CB168" s="25" t="s">
        <v>222</v>
      </c>
      <c r="CC168" s="25" t="s">
        <v>222</v>
      </c>
      <c r="CD168" s="121" t="s">
        <v>222</v>
      </c>
      <c r="CE168" s="25" t="s">
        <v>222</v>
      </c>
      <c r="CF168" s="25" t="s">
        <v>222</v>
      </c>
      <c r="CG168" s="25" t="s">
        <v>222</v>
      </c>
      <c r="CH168" s="25" t="s">
        <v>222</v>
      </c>
      <c r="CI168" s="121" t="s">
        <v>222</v>
      </c>
      <c r="CJ168" s="25" t="s">
        <v>222</v>
      </c>
      <c r="CK168" s="25" t="s">
        <v>222</v>
      </c>
      <c r="CL168" s="25" t="s">
        <v>222</v>
      </c>
      <c r="CM168" s="25" t="s">
        <v>222</v>
      </c>
      <c r="CN168" s="121" t="s">
        <v>222</v>
      </c>
      <c r="CO168" s="25" t="s">
        <v>222</v>
      </c>
      <c r="CP168" s="25" t="s">
        <v>222</v>
      </c>
      <c r="CQ168" s="25" t="s">
        <v>222</v>
      </c>
      <c r="CR168" s="25" t="s">
        <v>222</v>
      </c>
      <c r="CS168" s="121" t="s">
        <v>222</v>
      </c>
      <c r="CT168" s="25" t="s">
        <v>222</v>
      </c>
      <c r="CU168" s="25" t="s">
        <v>222</v>
      </c>
    </row>
    <row r="169" spans="1:99" hidden="1" outlineLevel="1">
      <c r="A169" s="28"/>
      <c r="B169" s="209"/>
      <c r="C169" s="210"/>
      <c r="D169" s="210"/>
      <c r="E169" s="210"/>
      <c r="F169" s="210"/>
      <c r="G169" s="209"/>
      <c r="H169" s="210"/>
      <c r="I169" s="210"/>
      <c r="J169" s="210"/>
      <c r="K169" s="25"/>
      <c r="L169" s="121"/>
      <c r="M169" s="25"/>
      <c r="N169" s="25"/>
      <c r="O169" s="25"/>
      <c r="P169" s="25"/>
      <c r="Q169" s="121"/>
      <c r="R169" s="25"/>
      <c r="S169" s="25"/>
      <c r="T169" s="25"/>
      <c r="U169" s="25"/>
      <c r="V169" s="121"/>
      <c r="W169" s="25"/>
      <c r="X169" s="25"/>
      <c r="Y169" s="25"/>
      <c r="Z169" s="25"/>
      <c r="AA169" s="121"/>
      <c r="AB169" s="207"/>
      <c r="AC169" s="207"/>
      <c r="AD169" s="207"/>
      <c r="AE169" s="207"/>
      <c r="AF169" s="208"/>
      <c r="AG169" s="207"/>
      <c r="AH169" s="207"/>
      <c r="AI169" s="207"/>
      <c r="AJ169" s="207"/>
      <c r="AK169" s="211"/>
      <c r="AL169" s="26"/>
      <c r="AM169" s="25"/>
      <c r="AN169" s="28"/>
      <c r="AO169" s="28"/>
      <c r="AP169" s="150"/>
      <c r="AQ169" s="26"/>
      <c r="AR169" s="26"/>
      <c r="AS169" s="26"/>
      <c r="AT169" s="26"/>
      <c r="AU169" s="211"/>
      <c r="AV169" s="26"/>
      <c r="AW169" s="26"/>
      <c r="AX169" s="26"/>
      <c r="AY169" s="26"/>
      <c r="AZ169" s="211"/>
      <c r="BA169" s="26"/>
      <c r="BB169" s="26"/>
      <c r="BC169" s="26"/>
      <c r="BD169" s="26"/>
      <c r="BE169" s="211"/>
      <c r="BF169" s="26"/>
      <c r="BG169" s="26"/>
      <c r="BH169" s="26"/>
      <c r="BI169" s="26"/>
      <c r="BJ169" s="211"/>
      <c r="BK169" s="26"/>
      <c r="BL169" s="26"/>
      <c r="BM169" s="26"/>
      <c r="BN169" s="26"/>
      <c r="BO169" s="211"/>
      <c r="BP169" s="26"/>
      <c r="BQ169" s="26"/>
      <c r="BR169" s="26"/>
      <c r="BS169" s="26"/>
      <c r="BT169" s="211"/>
      <c r="BU169" s="26"/>
      <c r="BV169" s="26"/>
      <c r="BW169" s="26"/>
      <c r="BX169" s="26"/>
      <c r="BY169" s="211"/>
      <c r="BZ169" s="26"/>
      <c r="CA169" s="26"/>
      <c r="CB169" s="26"/>
      <c r="CC169" s="26"/>
      <c r="CD169" s="211"/>
      <c r="CE169" s="26"/>
      <c r="CF169" s="26"/>
      <c r="CG169" s="26"/>
      <c r="CH169" s="26"/>
      <c r="CI169" s="211"/>
      <c r="CJ169" s="26"/>
      <c r="CK169" s="26"/>
      <c r="CL169" s="26"/>
      <c r="CM169" s="26"/>
      <c r="CN169" s="211"/>
      <c r="CO169" s="26"/>
      <c r="CP169" s="26"/>
      <c r="CQ169" s="26"/>
      <c r="CR169" s="26"/>
      <c r="CS169" s="211"/>
      <c r="CT169" s="26"/>
      <c r="CU169" s="26"/>
    </row>
    <row r="170" spans="1:99" hidden="1" outlineLevel="1">
      <c r="A170" s="13" t="s">
        <v>311</v>
      </c>
      <c r="B170" s="212"/>
      <c r="C170" s="29"/>
      <c r="D170" s="29"/>
      <c r="E170" s="29"/>
      <c r="F170" s="29"/>
      <c r="G170" s="212"/>
      <c r="H170" s="29"/>
      <c r="I170" s="29"/>
      <c r="J170" s="29"/>
      <c r="K170" s="29"/>
      <c r="L170" s="212"/>
      <c r="M170" s="29"/>
      <c r="N170" s="29"/>
      <c r="O170" s="29"/>
      <c r="P170" s="29"/>
      <c r="Q170" s="212"/>
      <c r="R170" s="29"/>
      <c r="S170" s="29"/>
      <c r="T170" s="29"/>
      <c r="U170" s="29"/>
      <c r="V170" s="212"/>
      <c r="W170" s="29"/>
      <c r="X170" s="29"/>
      <c r="Y170" s="29"/>
      <c r="Z170" s="29"/>
      <c r="AA170" s="212"/>
      <c r="AB170" s="29"/>
      <c r="AC170" s="29"/>
      <c r="AD170" s="29"/>
      <c r="AE170" s="29"/>
      <c r="AF170" s="212"/>
      <c r="AG170" s="29"/>
      <c r="AH170" s="29"/>
      <c r="AI170" s="29"/>
      <c r="AJ170" s="29"/>
      <c r="AK170" s="212"/>
      <c r="AL170" s="29"/>
      <c r="AM170" s="29"/>
      <c r="AP170" s="119"/>
      <c r="AQ170" s="29"/>
      <c r="AR170" s="29"/>
      <c r="AS170" s="29"/>
      <c r="AT170" s="29"/>
      <c r="AU170" s="212"/>
      <c r="AV170" s="25"/>
      <c r="AW170" s="25"/>
      <c r="AX170" s="25"/>
      <c r="AY170" s="25"/>
      <c r="AZ170" s="212"/>
      <c r="BA170" s="29"/>
      <c r="BB170" s="29"/>
      <c r="BC170" s="29"/>
      <c r="BD170" s="29"/>
      <c r="BE170" s="212"/>
      <c r="BF170" s="29"/>
      <c r="BG170" s="29"/>
      <c r="BH170" s="29"/>
      <c r="BI170" s="29"/>
      <c r="BJ170" s="212"/>
      <c r="BK170" s="29"/>
      <c r="BL170" s="29"/>
      <c r="BM170" s="29"/>
      <c r="BN170" s="29"/>
      <c r="BO170" s="212"/>
      <c r="BP170" s="29"/>
      <c r="BQ170" s="29"/>
      <c r="BR170" s="29"/>
      <c r="BS170" s="29"/>
      <c r="BT170" s="212"/>
      <c r="BU170" s="29"/>
      <c r="BV170" s="29"/>
      <c r="BW170" s="29"/>
      <c r="BX170" s="29"/>
      <c r="BY170" s="212"/>
      <c r="BZ170" s="29"/>
      <c r="CA170" s="29"/>
      <c r="CB170" s="29"/>
      <c r="CC170" s="29"/>
      <c r="CD170" s="212"/>
      <c r="CE170" s="29"/>
      <c r="CF170" s="29"/>
      <c r="CG170" s="29"/>
      <c r="CH170" s="29"/>
      <c r="CI170" s="212"/>
      <c r="CJ170" s="29"/>
      <c r="CK170" s="29"/>
      <c r="CL170" s="29"/>
      <c r="CM170" s="29"/>
      <c r="CN170" s="212"/>
      <c r="CO170" s="29"/>
      <c r="CP170" s="29"/>
      <c r="CQ170" s="29"/>
      <c r="CR170" s="29"/>
      <c r="CS170" s="212"/>
      <c r="CT170" s="29"/>
      <c r="CU170" s="29"/>
    </row>
    <row r="171" spans="1:99" hidden="1" outlineLevel="1">
      <c r="A171" s="44" t="s">
        <v>312</v>
      </c>
      <c r="B171" s="117"/>
      <c r="C171" s="6">
        <v>0.748</v>
      </c>
      <c r="D171" s="6">
        <v>0.749</v>
      </c>
      <c r="E171" s="6">
        <v>0.755</v>
      </c>
      <c r="F171" s="6">
        <v>0.75800000000000001</v>
      </c>
      <c r="G171" s="117"/>
      <c r="H171" s="6">
        <v>0.77300000000000002</v>
      </c>
      <c r="I171" s="6">
        <v>0.752</v>
      </c>
      <c r="J171" s="6">
        <v>0.75</v>
      </c>
      <c r="K171" s="6">
        <v>0.747</v>
      </c>
      <c r="L171" s="117"/>
      <c r="M171" s="6">
        <v>0.76</v>
      </c>
      <c r="N171" s="6">
        <v>0.73699999999999999</v>
      </c>
      <c r="O171" s="6">
        <v>0.72599999999999998</v>
      </c>
      <c r="P171" s="6">
        <v>0.75800000000000001</v>
      </c>
      <c r="Q171" s="117"/>
      <c r="R171" s="6">
        <v>0.746</v>
      </c>
      <c r="S171" s="6">
        <v>0.747</v>
      </c>
      <c r="T171" s="6">
        <v>0.71799999999999997</v>
      </c>
      <c r="U171" s="6">
        <v>0.69399999999999995</v>
      </c>
      <c r="V171" s="117"/>
      <c r="W171" s="6">
        <v>0.71299999999999997</v>
      </c>
      <c r="X171" s="6">
        <v>0.73599999999999999</v>
      </c>
      <c r="Y171" s="6">
        <v>0.77200000000000002</v>
      </c>
      <c r="Z171" s="6">
        <v>0.74299999999999999</v>
      </c>
      <c r="AA171" s="117"/>
      <c r="AB171" s="6">
        <v>0.748</v>
      </c>
      <c r="AC171" s="6">
        <v>0.77700000000000002</v>
      </c>
      <c r="AD171" s="6">
        <v>0.77100000000000002</v>
      </c>
      <c r="AE171" s="6">
        <v>0.751</v>
      </c>
      <c r="AF171" s="117"/>
      <c r="AG171" s="6">
        <v>0.76200000000000001</v>
      </c>
      <c r="AH171" s="6">
        <v>0.76400000000000001</v>
      </c>
      <c r="AI171" s="6">
        <v>0.74</v>
      </c>
      <c r="AJ171" s="6">
        <v>0.71299999999999997</v>
      </c>
      <c r="AK171" s="117"/>
      <c r="AL171" s="6">
        <v>0.72299999999999998</v>
      </c>
      <c r="AM171" s="6">
        <v>0.72799999999999998</v>
      </c>
      <c r="AN171" s="6">
        <v>0.72099999999999997</v>
      </c>
      <c r="AO171" s="6">
        <v>0.72199999999999998</v>
      </c>
      <c r="AP171" s="117"/>
      <c r="AQ171" s="6">
        <v>0.72499999999999998</v>
      </c>
      <c r="AR171" s="6">
        <v>0.75</v>
      </c>
      <c r="AS171" s="6">
        <v>0.77500000000000002</v>
      </c>
      <c r="AT171" s="6">
        <v>0.77900000000000003</v>
      </c>
      <c r="AU171" s="117"/>
      <c r="AV171" s="25">
        <v>0.79800000000000004</v>
      </c>
      <c r="AW171" s="25">
        <v>0.81299999999999994</v>
      </c>
      <c r="AX171" s="25">
        <v>0.82099999999999995</v>
      </c>
      <c r="AY171" s="25">
        <v>0.81499999999999995</v>
      </c>
      <c r="AZ171" s="117"/>
      <c r="BA171" s="6">
        <v>0.82899999999999996</v>
      </c>
      <c r="BB171" s="6">
        <v>0.82299999999999995</v>
      </c>
      <c r="BC171" s="6">
        <v>0.80900000000000005</v>
      </c>
      <c r="BD171" s="25" t="s">
        <v>222</v>
      </c>
      <c r="BE171" s="117" t="s">
        <v>222</v>
      </c>
      <c r="BF171" s="6" t="s">
        <v>222</v>
      </c>
      <c r="BG171" s="6" t="s">
        <v>222</v>
      </c>
      <c r="BH171" s="6" t="s">
        <v>222</v>
      </c>
      <c r="BI171" s="6" t="s">
        <v>222</v>
      </c>
      <c r="BJ171" s="117" t="s">
        <v>222</v>
      </c>
      <c r="BK171" s="6" t="s">
        <v>222</v>
      </c>
      <c r="BL171" s="6" t="s">
        <v>222</v>
      </c>
      <c r="BM171" s="6" t="s">
        <v>222</v>
      </c>
      <c r="BN171" s="6" t="s">
        <v>222</v>
      </c>
      <c r="BO171" s="117" t="s">
        <v>222</v>
      </c>
      <c r="BP171" s="6" t="s">
        <v>222</v>
      </c>
      <c r="BQ171" s="6" t="s">
        <v>222</v>
      </c>
      <c r="BR171" s="6" t="s">
        <v>222</v>
      </c>
      <c r="BS171" s="6" t="s">
        <v>222</v>
      </c>
      <c r="BT171" s="117" t="s">
        <v>222</v>
      </c>
      <c r="BU171" s="6" t="s">
        <v>222</v>
      </c>
      <c r="BV171" s="6" t="s">
        <v>222</v>
      </c>
      <c r="BW171" s="6" t="s">
        <v>222</v>
      </c>
      <c r="BX171" s="6" t="s">
        <v>222</v>
      </c>
      <c r="BY171" s="117" t="s">
        <v>222</v>
      </c>
      <c r="BZ171" s="6" t="s">
        <v>222</v>
      </c>
      <c r="CA171" s="6" t="s">
        <v>222</v>
      </c>
      <c r="CB171" s="6" t="s">
        <v>222</v>
      </c>
      <c r="CC171" s="6" t="s">
        <v>222</v>
      </c>
      <c r="CD171" s="117" t="s">
        <v>222</v>
      </c>
      <c r="CE171" s="6" t="s">
        <v>222</v>
      </c>
      <c r="CF171" s="6" t="s">
        <v>222</v>
      </c>
      <c r="CG171" s="6" t="s">
        <v>222</v>
      </c>
      <c r="CH171" s="6" t="s">
        <v>222</v>
      </c>
      <c r="CI171" s="117" t="s">
        <v>222</v>
      </c>
      <c r="CJ171" s="6" t="s">
        <v>222</v>
      </c>
      <c r="CK171" s="6" t="s">
        <v>222</v>
      </c>
      <c r="CL171" s="6" t="s">
        <v>222</v>
      </c>
      <c r="CM171" s="6" t="s">
        <v>222</v>
      </c>
      <c r="CN171" s="117" t="s">
        <v>222</v>
      </c>
      <c r="CO171" s="6" t="s">
        <v>222</v>
      </c>
      <c r="CP171" s="6" t="s">
        <v>222</v>
      </c>
      <c r="CQ171" s="6" t="s">
        <v>222</v>
      </c>
      <c r="CR171" s="6" t="s">
        <v>222</v>
      </c>
      <c r="CS171" s="117" t="s">
        <v>222</v>
      </c>
      <c r="CT171" s="6" t="s">
        <v>222</v>
      </c>
      <c r="CU171" s="6" t="s">
        <v>222</v>
      </c>
    </row>
    <row r="172" spans="1:99" hidden="1" outlineLevel="1">
      <c r="A172" s="44" t="s">
        <v>313</v>
      </c>
      <c r="B172" s="117"/>
      <c r="C172" s="6">
        <v>0.77700000000000002</v>
      </c>
      <c r="D172" s="6">
        <v>0.78</v>
      </c>
      <c r="E172" s="6">
        <v>0.78300000000000003</v>
      </c>
      <c r="F172" s="6">
        <v>0.78900000000000003</v>
      </c>
      <c r="G172" s="117"/>
      <c r="H172" s="6">
        <v>0.80100000000000005</v>
      </c>
      <c r="I172" s="6">
        <v>0.79400000000000004</v>
      </c>
      <c r="J172" s="6">
        <v>0.78200000000000003</v>
      </c>
      <c r="K172" s="6">
        <v>0.79600000000000004</v>
      </c>
      <c r="L172" s="117"/>
      <c r="M172" s="6">
        <v>0.79100000000000004</v>
      </c>
      <c r="N172" s="6">
        <v>0.78900000000000003</v>
      </c>
      <c r="O172" s="6">
        <v>0.77700000000000002</v>
      </c>
      <c r="P172" s="6">
        <v>0.79100000000000004</v>
      </c>
      <c r="Q172" s="117"/>
      <c r="R172" s="6">
        <v>0.78300000000000003</v>
      </c>
      <c r="S172" s="6">
        <v>0.81100000000000005</v>
      </c>
      <c r="T172" s="6">
        <v>0.79900000000000004</v>
      </c>
      <c r="U172" s="6">
        <v>0.79700000000000004</v>
      </c>
      <c r="V172" s="117"/>
      <c r="W172" s="6">
        <v>0.79200000000000004</v>
      </c>
      <c r="X172" s="6">
        <v>0.79500000000000004</v>
      </c>
      <c r="Y172" s="6">
        <v>0.81100000000000005</v>
      </c>
      <c r="Z172" s="6">
        <v>0.81799999999999995</v>
      </c>
      <c r="AA172" s="117"/>
      <c r="AB172" s="6">
        <v>0.82599999999999996</v>
      </c>
      <c r="AC172" s="6">
        <v>0.83799999999999997</v>
      </c>
      <c r="AD172" s="6">
        <v>0.83799999999999997</v>
      </c>
      <c r="AE172" s="6">
        <v>0.82399999999999995</v>
      </c>
      <c r="AF172" s="117"/>
      <c r="AG172" s="6">
        <v>0.83199999999999996</v>
      </c>
      <c r="AH172" s="6">
        <v>0.83099999999999996</v>
      </c>
      <c r="AI172" s="6">
        <v>0.82</v>
      </c>
      <c r="AJ172" s="6">
        <v>0.80600000000000005</v>
      </c>
      <c r="AK172" s="117"/>
      <c r="AL172" s="6">
        <v>0.81299999999999994</v>
      </c>
      <c r="AM172" s="6">
        <v>0.81599999999999995</v>
      </c>
      <c r="AN172" s="6">
        <v>0.81699999999999995</v>
      </c>
      <c r="AO172" s="6">
        <v>0.82</v>
      </c>
      <c r="AP172" s="117"/>
      <c r="AQ172" s="6">
        <v>0.82699999999999996</v>
      </c>
      <c r="AR172" s="6">
        <v>0.83399999999999996</v>
      </c>
      <c r="AS172" s="6">
        <v>0.84299999999999997</v>
      </c>
      <c r="AT172" s="6">
        <v>0.83799999999999997</v>
      </c>
      <c r="AU172" s="117"/>
      <c r="AV172" s="25">
        <v>0.85299999999999998</v>
      </c>
      <c r="AW172" s="25">
        <v>0.86199999999999999</v>
      </c>
      <c r="AX172" s="25">
        <v>0.86699999999999999</v>
      </c>
      <c r="AY172" s="25">
        <v>0.85399999999999998</v>
      </c>
      <c r="AZ172" s="117"/>
      <c r="BA172" s="6">
        <v>0.86299999999999999</v>
      </c>
      <c r="BB172" s="6">
        <v>0.86</v>
      </c>
      <c r="BC172" s="6">
        <v>0.84899999999999998</v>
      </c>
      <c r="BD172" s="25" t="s">
        <v>222</v>
      </c>
      <c r="BE172" s="117" t="s">
        <v>222</v>
      </c>
      <c r="BF172" s="6" t="s">
        <v>222</v>
      </c>
      <c r="BG172" s="6" t="s">
        <v>222</v>
      </c>
      <c r="BH172" s="6" t="s">
        <v>222</v>
      </c>
      <c r="BI172" s="6" t="s">
        <v>222</v>
      </c>
      <c r="BJ172" s="117" t="s">
        <v>222</v>
      </c>
      <c r="BK172" s="6" t="s">
        <v>222</v>
      </c>
      <c r="BL172" s="6" t="s">
        <v>222</v>
      </c>
      <c r="BM172" s="6" t="s">
        <v>222</v>
      </c>
      <c r="BN172" s="6" t="s">
        <v>222</v>
      </c>
      <c r="BO172" s="117" t="s">
        <v>222</v>
      </c>
      <c r="BP172" s="6" t="s">
        <v>222</v>
      </c>
      <c r="BQ172" s="6" t="s">
        <v>222</v>
      </c>
      <c r="BR172" s="6" t="s">
        <v>222</v>
      </c>
      <c r="BS172" s="6" t="s">
        <v>222</v>
      </c>
      <c r="BT172" s="117" t="s">
        <v>222</v>
      </c>
      <c r="BU172" s="6" t="s">
        <v>222</v>
      </c>
      <c r="BV172" s="6" t="s">
        <v>222</v>
      </c>
      <c r="BW172" s="6" t="s">
        <v>222</v>
      </c>
      <c r="BX172" s="6" t="s">
        <v>222</v>
      </c>
      <c r="BY172" s="117" t="s">
        <v>222</v>
      </c>
      <c r="BZ172" s="6" t="s">
        <v>222</v>
      </c>
      <c r="CA172" s="6" t="s">
        <v>222</v>
      </c>
      <c r="CB172" s="6" t="s">
        <v>222</v>
      </c>
      <c r="CC172" s="6" t="s">
        <v>222</v>
      </c>
      <c r="CD172" s="117" t="s">
        <v>222</v>
      </c>
      <c r="CE172" s="6" t="s">
        <v>222</v>
      </c>
      <c r="CF172" s="6" t="s">
        <v>222</v>
      </c>
      <c r="CG172" s="6" t="s">
        <v>222</v>
      </c>
      <c r="CH172" s="6" t="s">
        <v>222</v>
      </c>
      <c r="CI172" s="117" t="s">
        <v>222</v>
      </c>
      <c r="CJ172" s="6" t="s">
        <v>222</v>
      </c>
      <c r="CK172" s="6" t="s">
        <v>222</v>
      </c>
      <c r="CL172" s="6" t="s">
        <v>222</v>
      </c>
      <c r="CM172" s="6" t="s">
        <v>222</v>
      </c>
      <c r="CN172" s="117" t="s">
        <v>222</v>
      </c>
      <c r="CO172" s="6" t="s">
        <v>222</v>
      </c>
      <c r="CP172" s="6" t="s">
        <v>222</v>
      </c>
      <c r="CQ172" s="6" t="s">
        <v>222</v>
      </c>
      <c r="CR172" s="6" t="s">
        <v>222</v>
      </c>
      <c r="CS172" s="117" t="s">
        <v>222</v>
      </c>
      <c r="CT172" s="6" t="s">
        <v>222</v>
      </c>
      <c r="CU172" s="6" t="s">
        <v>222</v>
      </c>
    </row>
    <row r="173" spans="1:99" hidden="1" outlineLevel="1">
      <c r="A173" s="44"/>
      <c r="B173" s="117"/>
      <c r="C173" s="6"/>
      <c r="D173" s="6"/>
      <c r="E173" s="6"/>
      <c r="F173" s="6"/>
      <c r="G173" s="117"/>
      <c r="H173" s="6"/>
      <c r="I173" s="6"/>
      <c r="J173" s="6"/>
      <c r="K173" s="6"/>
      <c r="L173" s="117"/>
      <c r="M173" s="6"/>
      <c r="N173" s="6"/>
      <c r="O173" s="6"/>
      <c r="P173" s="6"/>
      <c r="Q173" s="117"/>
      <c r="R173" s="6"/>
      <c r="S173" s="6"/>
      <c r="T173" s="6"/>
      <c r="U173" s="6"/>
      <c r="V173" s="117"/>
      <c r="W173" s="6"/>
      <c r="X173" s="6"/>
      <c r="Y173" s="6"/>
      <c r="Z173" s="6"/>
      <c r="AA173" s="117"/>
      <c r="AB173" s="6"/>
      <c r="AC173" s="6"/>
      <c r="AD173" s="6"/>
      <c r="AE173" s="6"/>
      <c r="AF173" s="117"/>
      <c r="AG173" s="6"/>
      <c r="AH173" s="6"/>
      <c r="AI173" s="6"/>
      <c r="AJ173" s="6"/>
      <c r="AK173" s="117"/>
      <c r="AL173" s="6"/>
      <c r="AM173" s="6"/>
      <c r="AP173" s="119"/>
      <c r="AQ173" s="6"/>
      <c r="AR173" s="6"/>
      <c r="AS173" s="6"/>
      <c r="AT173" s="6"/>
      <c r="AU173" s="117"/>
      <c r="AV173" s="29"/>
      <c r="AW173" s="29"/>
      <c r="AX173" s="29"/>
      <c r="AY173" s="29"/>
      <c r="AZ173" s="117"/>
      <c r="BA173" s="6"/>
      <c r="BB173" s="6"/>
      <c r="BC173" s="6"/>
      <c r="BD173" s="6"/>
      <c r="BE173" s="117"/>
      <c r="BF173" s="6"/>
      <c r="BG173" s="6"/>
      <c r="BH173" s="6"/>
      <c r="BI173" s="6"/>
      <c r="BJ173" s="117"/>
      <c r="BK173" s="6"/>
      <c r="BL173" s="6"/>
      <c r="BM173" s="6"/>
      <c r="BN173" s="6"/>
      <c r="BO173" s="117"/>
      <c r="BP173" s="6"/>
      <c r="BQ173" s="6"/>
      <c r="BR173" s="6"/>
      <c r="BS173" s="6"/>
      <c r="BT173" s="117"/>
      <c r="BU173" s="6"/>
      <c r="BV173" s="6"/>
      <c r="BW173" s="6"/>
      <c r="BX173" s="6"/>
      <c r="BY173" s="117"/>
      <c r="BZ173" s="6"/>
      <c r="CA173" s="6"/>
      <c r="CB173" s="6"/>
      <c r="CC173" s="6"/>
      <c r="CD173" s="117"/>
      <c r="CE173" s="6"/>
      <c r="CF173" s="6"/>
      <c r="CG173" s="6"/>
      <c r="CH173" s="6"/>
      <c r="CI173" s="117"/>
      <c r="CJ173" s="6"/>
      <c r="CK173" s="6"/>
      <c r="CL173" s="6"/>
      <c r="CM173" s="6"/>
      <c r="CN173" s="117"/>
      <c r="CO173" s="6"/>
      <c r="CP173" s="6"/>
      <c r="CQ173" s="6"/>
      <c r="CR173" s="6"/>
      <c r="CS173" s="117"/>
      <c r="CT173" s="6"/>
      <c r="CU173" s="6"/>
    </row>
    <row r="174" spans="1:99" hidden="1" outlineLevel="1">
      <c r="A174" s="140" t="s">
        <v>314</v>
      </c>
      <c r="B174" s="117"/>
      <c r="C174" s="6"/>
      <c r="D174" s="6"/>
      <c r="E174" s="6"/>
      <c r="F174" s="6"/>
      <c r="G174" s="117"/>
      <c r="H174" s="6"/>
      <c r="I174" s="6"/>
      <c r="J174" s="6"/>
      <c r="K174" s="6"/>
      <c r="L174" s="117"/>
      <c r="M174" s="6"/>
      <c r="N174" s="6"/>
      <c r="O174" s="6"/>
      <c r="P174" s="6"/>
      <c r="Q174" s="117"/>
      <c r="R174" s="6"/>
      <c r="S174" s="6"/>
      <c r="T174" s="6"/>
      <c r="U174" s="6"/>
      <c r="V174" s="117"/>
      <c r="W174" s="6"/>
      <c r="X174" s="6"/>
      <c r="Y174" s="6"/>
      <c r="Z174" s="6"/>
      <c r="AA174" s="117"/>
      <c r="AB174" s="6"/>
      <c r="AC174" s="6"/>
      <c r="AD174" s="6"/>
      <c r="AE174" s="6"/>
      <c r="AF174" s="117"/>
      <c r="AG174" s="6"/>
      <c r="AH174" s="6"/>
      <c r="AI174" s="6"/>
      <c r="AJ174" s="6"/>
      <c r="AK174" s="117"/>
      <c r="AL174" s="6"/>
      <c r="AM174" s="6"/>
      <c r="AP174" s="119"/>
      <c r="AQ174" s="6"/>
      <c r="AR174" s="6"/>
      <c r="AS174" s="6"/>
      <c r="AT174" s="6"/>
      <c r="AU174" s="117"/>
      <c r="AV174" s="29"/>
      <c r="AW174" s="29"/>
      <c r="AX174" s="29"/>
      <c r="AY174" s="29"/>
      <c r="AZ174" s="117"/>
      <c r="BA174" s="6"/>
      <c r="BB174" s="6"/>
      <c r="BC174" s="6"/>
      <c r="BD174" s="6"/>
      <c r="BE174" s="117"/>
      <c r="BF174" s="6"/>
      <c r="BG174" s="6"/>
      <c r="BH174" s="6"/>
      <c r="BI174" s="6"/>
      <c r="BJ174" s="117"/>
      <c r="BK174" s="6"/>
      <c r="BL174" s="6"/>
      <c r="BM174" s="6"/>
      <c r="BN174" s="6"/>
      <c r="BO174" s="117"/>
      <c r="BP174" s="6"/>
      <c r="BQ174" s="6"/>
      <c r="BR174" s="6"/>
      <c r="BS174" s="6"/>
      <c r="BT174" s="117"/>
      <c r="BU174" s="6"/>
      <c r="BV174" s="6"/>
      <c r="BW174" s="6"/>
      <c r="BX174" s="6"/>
      <c r="BY174" s="117"/>
      <c r="BZ174" s="6"/>
      <c r="CA174" s="6"/>
      <c r="CB174" s="6"/>
      <c r="CC174" s="6"/>
      <c r="CD174" s="117"/>
      <c r="CE174" s="6"/>
      <c r="CF174" s="6"/>
      <c r="CG174" s="6"/>
      <c r="CH174" s="6"/>
      <c r="CI174" s="117"/>
      <c r="CJ174" s="6"/>
      <c r="CK174" s="6"/>
      <c r="CL174" s="6"/>
      <c r="CM174" s="6"/>
      <c r="CN174" s="117"/>
      <c r="CO174" s="6"/>
      <c r="CP174" s="6"/>
      <c r="CQ174" s="6"/>
      <c r="CR174" s="6"/>
      <c r="CS174" s="117"/>
      <c r="CT174" s="6"/>
      <c r="CU174" s="6"/>
    </row>
    <row r="175" spans="1:99" collapsed="1">
      <c r="B175" s="119"/>
      <c r="G175" s="119"/>
      <c r="L175" s="119"/>
      <c r="Q175" s="119"/>
      <c r="V175" s="119"/>
      <c r="AA175" s="119"/>
      <c r="AF175" s="119"/>
      <c r="AK175" s="119"/>
      <c r="AP175" s="119"/>
      <c r="AU175" s="119"/>
      <c r="AV175" s="29"/>
      <c r="AW175" s="29"/>
      <c r="AX175" s="29"/>
      <c r="AY175" s="29"/>
      <c r="AZ175" s="119"/>
      <c r="BE175" s="119"/>
      <c r="BJ175" s="119"/>
      <c r="BO175" s="119"/>
      <c r="BT175" s="119"/>
      <c r="BY175" s="119"/>
      <c r="CD175" s="119"/>
      <c r="CI175" s="119"/>
      <c r="CN175" s="119"/>
      <c r="CS175" s="119"/>
    </row>
    <row r="176" spans="1:99">
      <c r="A176" s="20" t="s">
        <v>315</v>
      </c>
      <c r="B176" s="213"/>
      <c r="C176" s="9"/>
      <c r="D176" s="11">
        <v>49</v>
      </c>
      <c r="E176" s="11">
        <v>53</v>
      </c>
      <c r="F176" s="11">
        <v>53</v>
      </c>
      <c r="G176" s="119">
        <v>53</v>
      </c>
      <c r="H176" s="11">
        <v>53</v>
      </c>
      <c r="I176" s="21">
        <v>60</v>
      </c>
      <c r="J176" s="21">
        <v>65</v>
      </c>
      <c r="K176" s="21">
        <v>67</v>
      </c>
      <c r="L176" s="120">
        <v>67</v>
      </c>
      <c r="M176" s="21">
        <v>67</v>
      </c>
      <c r="N176" s="21">
        <v>64</v>
      </c>
      <c r="O176" s="21">
        <v>63</v>
      </c>
      <c r="P176" s="21">
        <v>62</v>
      </c>
      <c r="Q176" s="120">
        <v>62</v>
      </c>
      <c r="R176" s="21">
        <v>64</v>
      </c>
      <c r="S176" s="21">
        <v>64</v>
      </c>
      <c r="T176" s="21">
        <v>67</v>
      </c>
      <c r="U176" s="21">
        <v>67</v>
      </c>
      <c r="V176" s="120">
        <v>67</v>
      </c>
      <c r="W176" s="21">
        <v>72</v>
      </c>
      <c r="X176" s="21">
        <v>75</v>
      </c>
      <c r="Y176" s="21">
        <v>78</v>
      </c>
      <c r="Z176" s="21">
        <v>80</v>
      </c>
      <c r="AA176" s="120">
        <v>80</v>
      </c>
      <c r="AB176" s="21">
        <v>81</v>
      </c>
      <c r="AC176" s="21">
        <v>88</v>
      </c>
      <c r="AD176" s="21">
        <v>90</v>
      </c>
      <c r="AE176" s="21">
        <v>99</v>
      </c>
      <c r="AF176" s="120">
        <v>99</v>
      </c>
      <c r="AG176" s="21">
        <v>100</v>
      </c>
      <c r="AH176" s="21">
        <v>103</v>
      </c>
      <c r="AI176" s="21">
        <v>103</v>
      </c>
      <c r="AJ176" s="21">
        <v>110</v>
      </c>
      <c r="AK176" s="120">
        <v>110</v>
      </c>
      <c r="AL176" s="21">
        <v>113</v>
      </c>
      <c r="AM176" s="21">
        <v>108</v>
      </c>
      <c r="AN176" s="21">
        <v>112</v>
      </c>
      <c r="AO176" s="21">
        <v>118</v>
      </c>
      <c r="AP176" s="120">
        <v>118</v>
      </c>
      <c r="AQ176" s="21">
        <v>118</v>
      </c>
      <c r="AR176" s="21">
        <v>118</v>
      </c>
      <c r="AS176" s="21">
        <v>118</v>
      </c>
      <c r="AT176" s="21">
        <v>118</v>
      </c>
      <c r="AU176" s="120">
        <v>118</v>
      </c>
      <c r="AV176" s="232">
        <v>119</v>
      </c>
      <c r="AW176" s="232">
        <v>119</v>
      </c>
      <c r="AX176" s="232">
        <v>120</v>
      </c>
      <c r="AY176" s="232">
        <v>122</v>
      </c>
      <c r="AZ176" s="120">
        <v>122</v>
      </c>
      <c r="BA176" s="21">
        <v>124</v>
      </c>
      <c r="BB176" s="21">
        <v>127</v>
      </c>
      <c r="BC176" s="21">
        <v>125</v>
      </c>
      <c r="BD176" s="21">
        <v>129</v>
      </c>
      <c r="BE176" s="120">
        <v>129</v>
      </c>
      <c r="BF176" s="21">
        <v>131</v>
      </c>
      <c r="BG176" s="21">
        <v>129</v>
      </c>
      <c r="BH176" s="21">
        <v>132</v>
      </c>
      <c r="BI176" s="21">
        <v>130</v>
      </c>
      <c r="BJ176" s="120">
        <v>130</v>
      </c>
      <c r="BK176" s="21">
        <v>134</v>
      </c>
      <c r="BL176" s="21">
        <v>133</v>
      </c>
      <c r="BM176" s="21">
        <v>131</v>
      </c>
      <c r="BN176" s="21">
        <v>131</v>
      </c>
      <c r="BO176" s="120">
        <v>131</v>
      </c>
      <c r="BP176" s="21">
        <v>143</v>
      </c>
      <c r="BQ176" s="21">
        <v>147</v>
      </c>
      <c r="BR176" s="21">
        <v>151</v>
      </c>
      <c r="BS176" s="21">
        <v>147</v>
      </c>
      <c r="BT176" s="120">
        <v>147</v>
      </c>
      <c r="BU176" s="21">
        <v>149</v>
      </c>
      <c r="BV176" s="21">
        <v>146</v>
      </c>
      <c r="BW176" s="21">
        <v>146</v>
      </c>
      <c r="BX176" s="21">
        <v>144</v>
      </c>
      <c r="BY176" s="120">
        <f>BX176</f>
        <v>144</v>
      </c>
      <c r="BZ176" s="21">
        <v>146</v>
      </c>
      <c r="CA176" s="21">
        <v>147</v>
      </c>
      <c r="CB176" s="21">
        <v>147</v>
      </c>
      <c r="CC176" s="21">
        <v>154</v>
      </c>
      <c r="CD176" s="120">
        <f>CC176</f>
        <v>154</v>
      </c>
      <c r="CE176" s="21">
        <v>155</v>
      </c>
      <c r="CF176" s="21">
        <v>157</v>
      </c>
      <c r="CG176" s="21">
        <v>156</v>
      </c>
      <c r="CH176" s="21">
        <v>153</v>
      </c>
      <c r="CI176" s="120">
        <f>CH176</f>
        <v>153</v>
      </c>
      <c r="CJ176" s="21">
        <v>153</v>
      </c>
      <c r="CK176" s="21">
        <v>157</v>
      </c>
      <c r="CL176" s="21">
        <v>153</v>
      </c>
      <c r="CM176" s="21">
        <v>150</v>
      </c>
      <c r="CN176" s="120">
        <f>CM176</f>
        <v>150</v>
      </c>
      <c r="CO176" s="21">
        <v>154</v>
      </c>
      <c r="CP176" s="21">
        <v>152</v>
      </c>
      <c r="CQ176" s="21">
        <v>153</v>
      </c>
      <c r="CR176" s="21">
        <v>152</v>
      </c>
      <c r="CS176" s="120">
        <f>CR176</f>
        <v>152</v>
      </c>
      <c r="CT176" s="21">
        <v>151</v>
      </c>
      <c r="CU176" s="21">
        <v>150</v>
      </c>
    </row>
    <row r="177" spans="1:99">
      <c r="A177" s="21"/>
      <c r="B177" s="213"/>
      <c r="C177" s="9"/>
      <c r="G177" s="119"/>
      <c r="I177" s="21"/>
      <c r="J177" s="21"/>
      <c r="K177" s="21"/>
      <c r="L177" s="120"/>
      <c r="M177" s="21"/>
      <c r="N177" s="21"/>
      <c r="O177" s="21"/>
      <c r="P177" s="21"/>
      <c r="Q177" s="120"/>
      <c r="R177" s="21"/>
      <c r="S177" s="21"/>
      <c r="T177" s="21"/>
      <c r="U177" s="21"/>
      <c r="V177" s="120"/>
      <c r="W177" s="21"/>
      <c r="X177" s="21"/>
      <c r="Y177" s="21"/>
      <c r="Z177" s="21"/>
      <c r="AA177" s="120"/>
      <c r="AB177" s="21"/>
      <c r="AC177" s="21"/>
      <c r="AD177" s="21"/>
      <c r="AE177" s="21"/>
      <c r="AF177" s="120"/>
      <c r="AG177" s="21"/>
      <c r="AH177" s="21"/>
      <c r="AI177" s="21"/>
      <c r="AJ177" s="21"/>
      <c r="AK177" s="120"/>
      <c r="AL177" s="21"/>
      <c r="AM177" s="21"/>
      <c r="AP177" s="119"/>
      <c r="AQ177" s="21"/>
      <c r="AR177" s="21"/>
      <c r="AS177" s="21"/>
      <c r="AT177" s="21"/>
      <c r="AU177" s="120"/>
      <c r="AV177" s="6"/>
      <c r="AW177" s="6"/>
      <c r="AX177" s="6"/>
      <c r="AY177" s="6"/>
      <c r="AZ177" s="120"/>
      <c r="BA177" s="21"/>
      <c r="BB177" s="21"/>
      <c r="BC177" s="21"/>
      <c r="BD177" s="21"/>
      <c r="BE177" s="120"/>
      <c r="BF177" s="21"/>
      <c r="BG177" s="21"/>
      <c r="BH177" s="21"/>
      <c r="BI177" s="21"/>
      <c r="BJ177" s="120"/>
      <c r="BK177" s="21"/>
      <c r="BL177" s="21"/>
      <c r="BM177" s="21"/>
      <c r="BN177" s="21"/>
      <c r="BO177" s="120"/>
      <c r="BP177" s="21"/>
      <c r="BQ177" s="21"/>
      <c r="BR177" s="21"/>
      <c r="BS177" s="21"/>
      <c r="BT177" s="120"/>
      <c r="BU177" s="21"/>
      <c r="BV177" s="21"/>
      <c r="BW177" s="21"/>
      <c r="BX177" s="21"/>
      <c r="BY177" s="120"/>
      <c r="BZ177" s="21"/>
      <c r="CA177" s="21"/>
      <c r="CB177" s="21"/>
      <c r="CC177" s="21"/>
      <c r="CD177" s="120"/>
      <c r="CE177" s="21"/>
      <c r="CF177" s="21"/>
      <c r="CG177" s="21"/>
      <c r="CH177" s="21"/>
      <c r="CI177" s="120"/>
      <c r="CJ177" s="21"/>
      <c r="CK177" s="21"/>
      <c r="CL177" s="21"/>
      <c r="CM177" s="21"/>
      <c r="CN177" s="120"/>
      <c r="CO177" s="21"/>
      <c r="CP177" s="21"/>
      <c r="CQ177" s="21"/>
      <c r="CR177" s="21"/>
      <c r="CS177" s="120"/>
      <c r="CT177" s="21"/>
      <c r="CU177" s="21"/>
    </row>
    <row r="178" spans="1:99">
      <c r="A178" s="31" t="s">
        <v>316</v>
      </c>
      <c r="B178" s="122">
        <v>0.216</v>
      </c>
      <c r="C178" s="12">
        <v>0.21</v>
      </c>
      <c r="D178" s="12">
        <v>0.23</v>
      </c>
      <c r="E178" s="12">
        <v>0.23</v>
      </c>
      <c r="F178" s="12">
        <v>0.24</v>
      </c>
      <c r="G178" s="122">
        <v>0.24</v>
      </c>
      <c r="H178" s="12">
        <v>0.25</v>
      </c>
      <c r="I178" s="12">
        <v>0.25</v>
      </c>
      <c r="J178" s="12">
        <v>0.25</v>
      </c>
      <c r="K178" s="214">
        <v>0.26</v>
      </c>
      <c r="L178" s="215">
        <v>0.26</v>
      </c>
      <c r="M178" s="12">
        <v>0.27</v>
      </c>
      <c r="N178" s="12">
        <v>0.28000000000000003</v>
      </c>
      <c r="O178" s="12">
        <v>0.28000000000000003</v>
      </c>
      <c r="P178" s="12">
        <v>0.27800000000000002</v>
      </c>
      <c r="Q178" s="122">
        <v>0.27800000000000002</v>
      </c>
      <c r="R178" s="12">
        <v>0.28999999999999998</v>
      </c>
      <c r="S178" s="12">
        <v>0.28999999999999998</v>
      </c>
      <c r="T178" s="12">
        <v>0.3</v>
      </c>
      <c r="U178" s="12">
        <v>0.3</v>
      </c>
      <c r="V178" s="122">
        <v>0.30099999999999999</v>
      </c>
      <c r="W178" s="12">
        <v>0.3</v>
      </c>
      <c r="X178" s="12">
        <v>0.3</v>
      </c>
      <c r="Y178" s="12">
        <v>0.3</v>
      </c>
      <c r="Z178" s="12">
        <v>0.3</v>
      </c>
      <c r="AA178" s="122">
        <v>0.30399999999999999</v>
      </c>
      <c r="AB178" s="12">
        <v>0.3</v>
      </c>
      <c r="AC178" s="12">
        <v>0.30399999999999999</v>
      </c>
      <c r="AD178" s="12">
        <v>0.30499999999999999</v>
      </c>
      <c r="AE178" s="12">
        <v>0.30299999999999999</v>
      </c>
      <c r="AF178" s="122">
        <v>0.30299999999999999</v>
      </c>
      <c r="AG178" s="12">
        <v>0.30099999999999999</v>
      </c>
      <c r="AH178" s="12">
        <v>0.30399999999999999</v>
      </c>
      <c r="AI178" s="12">
        <v>0.31</v>
      </c>
      <c r="AJ178" s="12">
        <v>0.316</v>
      </c>
      <c r="AK178" s="122">
        <v>0.316</v>
      </c>
      <c r="AL178" s="12">
        <v>0.317</v>
      </c>
      <c r="AM178" s="12">
        <v>0.317</v>
      </c>
      <c r="AN178" s="12">
        <v>0.32</v>
      </c>
      <c r="AO178" s="12">
        <v>0.32400000000000001</v>
      </c>
      <c r="AP178" s="122">
        <v>0.32400000000000001</v>
      </c>
      <c r="AQ178" s="12">
        <v>0.32300000000000001</v>
      </c>
      <c r="AR178" s="12">
        <v>0.32400000000000001</v>
      </c>
      <c r="AS178" s="12">
        <v>0.32500000000000001</v>
      </c>
      <c r="AT178" s="12">
        <v>0.32700000000000001</v>
      </c>
      <c r="AU178" s="122">
        <v>0.32700000000000001</v>
      </c>
      <c r="AV178" s="12">
        <v>0.32700000000000001</v>
      </c>
      <c r="AW178" s="12">
        <v>0.32899999999999996</v>
      </c>
      <c r="AX178" s="12">
        <v>0.32899999999999996</v>
      </c>
      <c r="AY178" s="12">
        <v>0.33</v>
      </c>
      <c r="AZ178" s="122">
        <v>0.33</v>
      </c>
      <c r="BA178" s="12">
        <v>0.33500000000000002</v>
      </c>
      <c r="BB178" s="12">
        <v>0.33700000000000002</v>
      </c>
      <c r="BC178" s="12">
        <v>0.33700000000000002</v>
      </c>
      <c r="BD178" s="12">
        <v>0.33800000000000002</v>
      </c>
      <c r="BE178" s="122">
        <v>0.33800000000000002</v>
      </c>
      <c r="BF178" s="12">
        <v>0.33800000000000002</v>
      </c>
      <c r="BG178" s="12">
        <v>0.34300000000000003</v>
      </c>
      <c r="BH178" s="12">
        <v>0.34599999999999997</v>
      </c>
      <c r="BI178" s="12">
        <v>0.34700000000000003</v>
      </c>
      <c r="BJ178" s="122">
        <v>0.34700000000000003</v>
      </c>
      <c r="BK178" s="12">
        <v>0.34799999999999998</v>
      </c>
      <c r="BL178" s="12">
        <v>0.35</v>
      </c>
      <c r="BM178" s="12">
        <v>0.35200000000000004</v>
      </c>
      <c r="BN178" s="12">
        <v>0.35299999999999998</v>
      </c>
      <c r="BO178" s="122">
        <v>0.35299999999999998</v>
      </c>
      <c r="BP178" s="12">
        <v>0.35600000000000004</v>
      </c>
      <c r="BQ178" s="12">
        <v>0.35700000000000004</v>
      </c>
      <c r="BR178" s="12">
        <v>0.35799999999999998</v>
      </c>
      <c r="BS178" s="12">
        <v>0.35899999999999999</v>
      </c>
      <c r="BT178" s="122">
        <v>0.35899999999999999</v>
      </c>
      <c r="BU178" s="12">
        <v>0.36099999999999999</v>
      </c>
      <c r="BV178" s="12">
        <v>0.36299999999999999</v>
      </c>
      <c r="BW178" s="12">
        <v>0.36200000000000004</v>
      </c>
      <c r="BX178" s="12">
        <v>0.36200000000000004</v>
      </c>
      <c r="BY178" s="122">
        <f>BX178</f>
        <v>0.36200000000000004</v>
      </c>
      <c r="BZ178" s="12">
        <v>0.36200000000000004</v>
      </c>
      <c r="CA178" s="12">
        <v>0.36399999999999999</v>
      </c>
      <c r="CB178" s="12">
        <v>0.36399999999999999</v>
      </c>
      <c r="CC178" s="12">
        <v>0.36499999999999999</v>
      </c>
      <c r="CD178" s="122">
        <f>CC178</f>
        <v>0.36499999999999999</v>
      </c>
      <c r="CE178" s="12">
        <v>0.36200000000000004</v>
      </c>
      <c r="CF178" s="12">
        <v>0.36200000000000004</v>
      </c>
      <c r="CG178" s="12">
        <v>0.36</v>
      </c>
      <c r="CH178" s="12">
        <v>0.35600000000000004</v>
      </c>
      <c r="CI178" s="122">
        <f>CH178</f>
        <v>0.35600000000000004</v>
      </c>
      <c r="CJ178" s="12">
        <v>0.35499999999999998</v>
      </c>
      <c r="CK178" s="12">
        <v>0.35700000000000004</v>
      </c>
      <c r="CL178" s="12">
        <v>0.35700000000000004</v>
      </c>
      <c r="CM178" s="12">
        <v>0.35700000000000004</v>
      </c>
      <c r="CN178" s="122">
        <f>CM178</f>
        <v>0.35700000000000004</v>
      </c>
      <c r="CO178" s="12">
        <v>0.35799999999999998</v>
      </c>
      <c r="CP178" s="12">
        <v>0.35799999999999998</v>
      </c>
      <c r="CQ178" s="12">
        <v>0.35700000000000004</v>
      </c>
      <c r="CR178" s="12">
        <v>0.35600000000000004</v>
      </c>
      <c r="CS178" s="122">
        <f>CR178</f>
        <v>0.35600000000000004</v>
      </c>
      <c r="CT178" s="12">
        <v>0.35499999999999998</v>
      </c>
      <c r="CU178" s="12">
        <v>0.35499999999999998</v>
      </c>
    </row>
    <row r="179" spans="1:99">
      <c r="A179" s="30"/>
      <c r="B179" s="122"/>
      <c r="C179" s="12"/>
      <c r="D179" s="12"/>
      <c r="E179" s="12"/>
      <c r="F179" s="12"/>
      <c r="G179" s="122"/>
      <c r="H179" s="12"/>
      <c r="I179" s="12"/>
      <c r="J179" s="12"/>
      <c r="K179" s="214"/>
      <c r="L179" s="215"/>
      <c r="M179" s="12"/>
      <c r="N179" s="12"/>
      <c r="O179" s="12"/>
      <c r="P179" s="12"/>
      <c r="Q179" s="122"/>
      <c r="R179" s="12"/>
      <c r="S179" s="12"/>
      <c r="T179" s="12"/>
      <c r="U179" s="12"/>
      <c r="V179" s="122"/>
      <c r="W179" s="12"/>
      <c r="X179" s="12"/>
      <c r="Y179" s="12"/>
      <c r="Z179" s="12"/>
      <c r="AA179" s="122"/>
      <c r="AB179" s="12"/>
      <c r="AC179" s="12"/>
      <c r="AD179" s="12"/>
      <c r="AE179" s="12"/>
      <c r="AF179" s="122"/>
      <c r="AG179" s="12"/>
      <c r="AH179" s="12"/>
      <c r="AI179" s="12"/>
      <c r="AJ179" s="12"/>
      <c r="AK179" s="122"/>
      <c r="AL179" s="12"/>
      <c r="AM179" s="12"/>
      <c r="AN179" s="28"/>
      <c r="AO179" s="28"/>
      <c r="AP179" s="150"/>
      <c r="AQ179" s="12"/>
      <c r="AR179" s="12"/>
      <c r="AS179" s="12"/>
      <c r="AT179" s="12"/>
      <c r="AU179" s="122"/>
      <c r="AV179" s="21"/>
      <c r="AW179" s="21"/>
      <c r="AX179" s="21"/>
      <c r="AY179" s="21"/>
      <c r="AZ179" s="122"/>
      <c r="BA179" s="12"/>
      <c r="BB179" s="12"/>
      <c r="BC179" s="12"/>
      <c r="BD179" s="12"/>
      <c r="BE179" s="122"/>
      <c r="BF179" s="12"/>
      <c r="BG179" s="12"/>
      <c r="BH179" s="12"/>
      <c r="BI179" s="12"/>
      <c r="BJ179" s="122"/>
      <c r="BK179" s="12"/>
      <c r="BL179" s="12"/>
      <c r="BM179" s="12"/>
      <c r="BN179" s="12"/>
      <c r="BO179" s="122"/>
      <c r="BP179" s="12"/>
      <c r="BQ179" s="12"/>
      <c r="BR179" s="12"/>
      <c r="BS179" s="12"/>
      <c r="BT179" s="122"/>
      <c r="BU179" s="12"/>
      <c r="BV179" s="12"/>
      <c r="BW179" s="12"/>
      <c r="BX179" s="12"/>
      <c r="BY179" s="122"/>
      <c r="BZ179" s="12"/>
      <c r="CA179" s="12"/>
      <c r="CB179" s="12"/>
      <c r="CC179" s="12"/>
      <c r="CD179" s="122"/>
      <c r="CE179" s="12"/>
      <c r="CF179" s="12"/>
      <c r="CG179" s="12"/>
      <c r="CH179" s="12"/>
      <c r="CI179" s="122"/>
      <c r="CJ179" s="12"/>
      <c r="CK179" s="12"/>
      <c r="CL179" s="12"/>
      <c r="CM179" s="12"/>
      <c r="CN179" s="122"/>
      <c r="CO179" s="12"/>
      <c r="CP179" s="12"/>
      <c r="CQ179" s="12"/>
      <c r="CR179" s="12"/>
      <c r="CS179" s="122"/>
      <c r="CT179" s="12"/>
      <c r="CU179" s="12"/>
    </row>
    <row r="180" spans="1:99" hidden="1" outlineLevel="1">
      <c r="A180" s="32" t="s">
        <v>317</v>
      </c>
      <c r="B180" s="216"/>
      <c r="C180" s="217"/>
      <c r="D180" s="217"/>
      <c r="E180" s="217"/>
      <c r="F180" s="217"/>
      <c r="G180" s="216"/>
      <c r="H180" s="217"/>
      <c r="I180" s="14"/>
      <c r="J180" s="14"/>
      <c r="K180" s="14"/>
      <c r="L180" s="116"/>
      <c r="M180" s="14"/>
      <c r="N180" s="14"/>
      <c r="O180" s="14"/>
      <c r="P180" s="14"/>
      <c r="Q180" s="116"/>
      <c r="R180" s="14"/>
      <c r="S180" s="14"/>
      <c r="T180" s="14"/>
      <c r="U180" s="14"/>
      <c r="V180" s="116"/>
      <c r="W180" s="14"/>
      <c r="X180" s="14"/>
      <c r="Y180" s="14"/>
      <c r="Z180" s="14"/>
      <c r="AA180" s="116"/>
      <c r="AB180" s="14"/>
      <c r="AC180" s="14"/>
      <c r="AD180" s="14"/>
      <c r="AE180" s="14"/>
      <c r="AF180" s="116"/>
      <c r="AG180" s="14"/>
      <c r="AH180" s="14"/>
      <c r="AI180" s="14"/>
      <c r="AJ180" s="14"/>
      <c r="AK180" s="116"/>
      <c r="AL180" s="14"/>
      <c r="AM180" s="14"/>
      <c r="AP180" s="119"/>
      <c r="AQ180" s="14"/>
      <c r="AR180" s="14"/>
      <c r="AS180" s="14"/>
      <c r="AT180" s="14"/>
      <c r="AU180" s="116"/>
      <c r="AV180" s="21"/>
      <c r="AW180" s="21"/>
      <c r="AX180" s="21"/>
      <c r="AY180" s="21"/>
      <c r="AZ180" s="116"/>
      <c r="BA180" s="14"/>
      <c r="BB180" s="14"/>
      <c r="BC180" s="14"/>
      <c r="BD180" s="14"/>
      <c r="BE180" s="116"/>
      <c r="BF180" s="14"/>
      <c r="BG180" s="14"/>
      <c r="BH180" s="14"/>
      <c r="BI180" s="14"/>
      <c r="BJ180" s="116"/>
      <c r="BK180" s="14"/>
      <c r="BL180" s="14"/>
      <c r="BM180" s="14"/>
      <c r="BN180" s="14"/>
      <c r="BO180" s="116"/>
      <c r="BP180" s="14"/>
      <c r="BQ180" s="14"/>
      <c r="BR180" s="14"/>
      <c r="BS180" s="14"/>
      <c r="BT180" s="116"/>
      <c r="BU180" s="14"/>
      <c r="BV180" s="14"/>
      <c r="BW180" s="14"/>
      <c r="BX180" s="14"/>
      <c r="BY180" s="116"/>
      <c r="BZ180" s="14"/>
      <c r="CA180" s="14"/>
      <c r="CB180" s="14"/>
      <c r="CC180" s="14"/>
      <c r="CD180" s="116"/>
      <c r="CE180" s="14"/>
      <c r="CF180" s="14"/>
      <c r="CG180" s="14"/>
      <c r="CH180" s="14"/>
      <c r="CI180" s="116"/>
      <c r="CJ180" s="14"/>
      <c r="CK180" s="14"/>
      <c r="CL180" s="14"/>
      <c r="CM180" s="14"/>
      <c r="CN180" s="116"/>
      <c r="CO180" s="14"/>
      <c r="CP180" s="14"/>
      <c r="CQ180" s="14"/>
      <c r="CR180" s="14"/>
      <c r="CS180" s="116"/>
      <c r="CT180" s="14"/>
      <c r="CU180" s="14"/>
    </row>
    <row r="181" spans="1:99" hidden="1" outlineLevel="1">
      <c r="A181" s="33" t="s">
        <v>318</v>
      </c>
      <c r="B181" s="122">
        <v>0.43</v>
      </c>
      <c r="C181" s="218">
        <v>0.44</v>
      </c>
      <c r="D181" s="218">
        <v>0.47</v>
      </c>
      <c r="E181" s="218">
        <v>0.49</v>
      </c>
      <c r="F181" s="12">
        <v>0.49</v>
      </c>
      <c r="G181" s="122">
        <v>0.49</v>
      </c>
      <c r="H181" s="218">
        <v>0.5</v>
      </c>
      <c r="I181" s="12">
        <v>0.52</v>
      </c>
      <c r="J181" s="12">
        <v>0.52</v>
      </c>
      <c r="K181" s="12">
        <v>0.52400000000000002</v>
      </c>
      <c r="L181" s="122">
        <v>0.52</v>
      </c>
      <c r="M181" s="12">
        <v>0.51100000000000001</v>
      </c>
      <c r="N181" s="12">
        <v>0.52</v>
      </c>
      <c r="O181" s="12">
        <v>0.51</v>
      </c>
      <c r="P181" s="12">
        <v>0.503</v>
      </c>
      <c r="Q181" s="122">
        <v>0.50700000000000001</v>
      </c>
      <c r="R181" s="12">
        <v>0.49</v>
      </c>
      <c r="S181" s="12">
        <v>0.47984153875113367</v>
      </c>
      <c r="T181" s="12">
        <v>0.48365051077236415</v>
      </c>
      <c r="U181" s="12">
        <v>0.46199421045934597</v>
      </c>
      <c r="V181" s="122">
        <v>0.46199421045934597</v>
      </c>
      <c r="W181" s="12">
        <v>0.43999999999999995</v>
      </c>
      <c r="X181" s="12">
        <v>0.42</v>
      </c>
      <c r="Y181" s="12">
        <v>0.42</v>
      </c>
      <c r="Z181" s="12">
        <v>0.43</v>
      </c>
      <c r="AA181" s="122">
        <v>0.43226022088053534</v>
      </c>
      <c r="AB181" s="12">
        <v>0.39900000000000002</v>
      </c>
      <c r="AC181" s="12">
        <v>0.39</v>
      </c>
      <c r="AD181" s="12">
        <v>0.39400000000000002</v>
      </c>
      <c r="AE181" s="12">
        <v>0.43</v>
      </c>
      <c r="AF181" s="122">
        <v>0.43</v>
      </c>
      <c r="AG181" s="12">
        <v>0.40300000000000002</v>
      </c>
      <c r="AH181" s="12">
        <v>0.37</v>
      </c>
      <c r="AI181" s="12">
        <v>0.36399999999999999</v>
      </c>
      <c r="AJ181" s="12">
        <v>0.376</v>
      </c>
      <c r="AK181" s="122">
        <v>0.376</v>
      </c>
      <c r="AL181" s="12">
        <v>0.38</v>
      </c>
      <c r="AM181" s="12">
        <v>0.4</v>
      </c>
      <c r="AN181" s="12">
        <v>0.4</v>
      </c>
      <c r="AO181" s="12">
        <v>0.39200000000000002</v>
      </c>
      <c r="AP181" s="122">
        <v>0.39200000000000002</v>
      </c>
      <c r="AQ181" s="12">
        <v>0.39300000000000002</v>
      </c>
      <c r="AR181" s="12">
        <v>0.37</v>
      </c>
      <c r="AS181" s="219" t="s">
        <v>222</v>
      </c>
      <c r="AT181" s="219" t="s">
        <v>222</v>
      </c>
      <c r="AU181" s="222" t="s">
        <v>222</v>
      </c>
      <c r="AV181" s="219" t="s">
        <v>222</v>
      </c>
      <c r="AW181" s="219" t="s">
        <v>222</v>
      </c>
      <c r="AX181" s="219" t="s">
        <v>222</v>
      </c>
      <c r="AY181" s="219" t="s">
        <v>222</v>
      </c>
      <c r="AZ181" s="222" t="s">
        <v>222</v>
      </c>
      <c r="BA181" s="219" t="s">
        <v>222</v>
      </c>
      <c r="BB181" s="219" t="s">
        <v>222</v>
      </c>
      <c r="BC181" s="219" t="s">
        <v>222</v>
      </c>
      <c r="BD181" s="219" t="s">
        <v>222</v>
      </c>
      <c r="BE181" s="222" t="s">
        <v>222</v>
      </c>
      <c r="BF181" s="219" t="s">
        <v>222</v>
      </c>
      <c r="BG181" s="219" t="s">
        <v>222</v>
      </c>
      <c r="BH181" s="219" t="s">
        <v>222</v>
      </c>
      <c r="BI181" s="219" t="s">
        <v>222</v>
      </c>
      <c r="BJ181" s="222" t="s">
        <v>222</v>
      </c>
      <c r="BK181" s="219" t="s">
        <v>222</v>
      </c>
      <c r="BL181" s="219" t="s">
        <v>222</v>
      </c>
      <c r="BM181" s="219" t="s">
        <v>222</v>
      </c>
      <c r="BN181" s="219" t="s">
        <v>222</v>
      </c>
      <c r="BO181" s="222" t="s">
        <v>222</v>
      </c>
      <c r="BP181" s="219" t="s">
        <v>222</v>
      </c>
      <c r="BQ181" s="219" t="s">
        <v>222</v>
      </c>
      <c r="BR181" s="219" t="s">
        <v>222</v>
      </c>
      <c r="BS181" s="219" t="s">
        <v>222</v>
      </c>
      <c r="BT181" s="222" t="s">
        <v>222</v>
      </c>
      <c r="BU181" s="219" t="s">
        <v>222</v>
      </c>
      <c r="BV181" s="219" t="s">
        <v>222</v>
      </c>
      <c r="BW181" s="219" t="s">
        <v>222</v>
      </c>
      <c r="BX181" s="219" t="s">
        <v>222</v>
      </c>
      <c r="BY181" s="222" t="s">
        <v>222</v>
      </c>
      <c r="BZ181" s="219" t="s">
        <v>222</v>
      </c>
      <c r="CA181" s="219" t="s">
        <v>222</v>
      </c>
      <c r="CB181" s="219" t="s">
        <v>222</v>
      </c>
      <c r="CC181" s="219" t="s">
        <v>222</v>
      </c>
      <c r="CD181" s="222" t="s">
        <v>222</v>
      </c>
      <c r="CE181" s="219" t="s">
        <v>222</v>
      </c>
      <c r="CF181" s="219" t="s">
        <v>222</v>
      </c>
      <c r="CG181" s="219" t="s">
        <v>222</v>
      </c>
      <c r="CH181" s="219" t="s">
        <v>222</v>
      </c>
      <c r="CI181" s="222" t="s">
        <v>222</v>
      </c>
      <c r="CJ181" s="219" t="s">
        <v>222</v>
      </c>
      <c r="CK181" s="219" t="s">
        <v>222</v>
      </c>
      <c r="CL181" s="219" t="s">
        <v>222</v>
      </c>
      <c r="CM181" s="219" t="s">
        <v>222</v>
      </c>
      <c r="CN181" s="222" t="s">
        <v>222</v>
      </c>
      <c r="CO181" s="219" t="s">
        <v>222</v>
      </c>
      <c r="CP181" s="219" t="s">
        <v>222</v>
      </c>
      <c r="CQ181" s="219" t="s">
        <v>222</v>
      </c>
      <c r="CR181" s="219" t="s">
        <v>222</v>
      </c>
      <c r="CS181" s="222" t="s">
        <v>222</v>
      </c>
      <c r="CT181" s="219" t="s">
        <v>222</v>
      </c>
      <c r="CU181" s="219" t="s">
        <v>222</v>
      </c>
    </row>
    <row r="182" spans="1:99" hidden="1" outlineLevel="1">
      <c r="A182" s="33" t="s">
        <v>319</v>
      </c>
      <c r="B182" s="122">
        <v>0.57000000000000006</v>
      </c>
      <c r="C182" s="218">
        <v>0.56000000000000005</v>
      </c>
      <c r="D182" s="218">
        <v>0.53</v>
      </c>
      <c r="E182" s="218">
        <v>0.51</v>
      </c>
      <c r="F182" s="218">
        <v>0.51</v>
      </c>
      <c r="G182" s="122">
        <v>0.51</v>
      </c>
      <c r="H182" s="218">
        <v>0.5</v>
      </c>
      <c r="I182" s="12">
        <v>0.48</v>
      </c>
      <c r="J182" s="12">
        <v>0.48</v>
      </c>
      <c r="K182" s="12">
        <v>0.47599999999999998</v>
      </c>
      <c r="L182" s="122">
        <v>0.48</v>
      </c>
      <c r="M182" s="12">
        <v>0.48899999999999999</v>
      </c>
      <c r="N182" s="12">
        <v>0.48</v>
      </c>
      <c r="O182" s="12">
        <v>0.49</v>
      </c>
      <c r="P182" s="12">
        <v>0.497</v>
      </c>
      <c r="Q182" s="122">
        <v>0.49299999999999999</v>
      </c>
      <c r="R182" s="12">
        <v>0.51</v>
      </c>
      <c r="S182" s="12">
        <v>0.52015846124886633</v>
      </c>
      <c r="T182" s="12">
        <v>0.5163494892276359</v>
      </c>
      <c r="U182" s="12">
        <v>0.53800578954065403</v>
      </c>
      <c r="V182" s="122">
        <v>0.53800578954065403</v>
      </c>
      <c r="W182" s="12">
        <v>0.56000000000000005</v>
      </c>
      <c r="X182" s="12">
        <v>0.57999999999999996</v>
      </c>
      <c r="Y182" s="12">
        <v>0.57999999999999996</v>
      </c>
      <c r="Z182" s="12">
        <v>0.56999999999999995</v>
      </c>
      <c r="AA182" s="122">
        <v>0.56773977911946472</v>
      </c>
      <c r="AB182" s="12">
        <v>0.60099999999999998</v>
      </c>
      <c r="AC182" s="12">
        <v>0.61</v>
      </c>
      <c r="AD182" s="12">
        <v>0.60599999999999998</v>
      </c>
      <c r="AE182" s="12">
        <v>0.57000000000000006</v>
      </c>
      <c r="AF182" s="122">
        <v>0.57000000000000006</v>
      </c>
      <c r="AG182" s="12">
        <v>0.59699999999999998</v>
      </c>
      <c r="AH182" s="12">
        <v>0.63</v>
      </c>
      <c r="AI182" s="12">
        <v>0.63600000000000001</v>
      </c>
      <c r="AJ182" s="12">
        <v>0.624</v>
      </c>
      <c r="AK182" s="122">
        <v>0.624</v>
      </c>
      <c r="AL182" s="12">
        <v>0.62</v>
      </c>
      <c r="AM182" s="12">
        <v>0.6</v>
      </c>
      <c r="AN182" s="12">
        <v>0.6</v>
      </c>
      <c r="AO182" s="12">
        <v>0.60799999999999998</v>
      </c>
      <c r="AP182" s="122">
        <v>0.60799999999999998</v>
      </c>
      <c r="AQ182" s="12">
        <v>0.60699999999999998</v>
      </c>
      <c r="AR182" s="12">
        <v>0.63</v>
      </c>
      <c r="AS182" s="219" t="s">
        <v>222</v>
      </c>
      <c r="AT182" s="219" t="s">
        <v>222</v>
      </c>
      <c r="AU182" s="222" t="s">
        <v>222</v>
      </c>
      <c r="AV182" s="219" t="s">
        <v>222</v>
      </c>
      <c r="AW182" s="219" t="s">
        <v>222</v>
      </c>
      <c r="AX182" s="219" t="s">
        <v>222</v>
      </c>
      <c r="AY182" s="219" t="s">
        <v>222</v>
      </c>
      <c r="AZ182" s="222" t="s">
        <v>222</v>
      </c>
      <c r="BA182" s="219" t="s">
        <v>222</v>
      </c>
      <c r="BB182" s="219" t="s">
        <v>222</v>
      </c>
      <c r="BC182" s="219" t="s">
        <v>222</v>
      </c>
      <c r="BD182" s="219" t="s">
        <v>222</v>
      </c>
      <c r="BE182" s="222" t="s">
        <v>222</v>
      </c>
      <c r="BF182" s="219" t="s">
        <v>222</v>
      </c>
      <c r="BG182" s="219" t="s">
        <v>222</v>
      </c>
      <c r="BH182" s="219" t="s">
        <v>222</v>
      </c>
      <c r="BI182" s="219" t="s">
        <v>222</v>
      </c>
      <c r="BJ182" s="222" t="s">
        <v>222</v>
      </c>
      <c r="BK182" s="219" t="s">
        <v>222</v>
      </c>
      <c r="BL182" s="219" t="s">
        <v>222</v>
      </c>
      <c r="BM182" s="219" t="s">
        <v>222</v>
      </c>
      <c r="BN182" s="219" t="s">
        <v>222</v>
      </c>
      <c r="BO182" s="222" t="s">
        <v>222</v>
      </c>
      <c r="BP182" s="219" t="s">
        <v>222</v>
      </c>
      <c r="BQ182" s="219" t="s">
        <v>222</v>
      </c>
      <c r="BR182" s="219" t="s">
        <v>222</v>
      </c>
      <c r="BS182" s="219" t="s">
        <v>222</v>
      </c>
      <c r="BT182" s="222" t="s">
        <v>222</v>
      </c>
      <c r="BU182" s="219" t="s">
        <v>222</v>
      </c>
      <c r="BV182" s="219" t="s">
        <v>222</v>
      </c>
      <c r="BW182" s="219" t="s">
        <v>222</v>
      </c>
      <c r="BX182" s="219" t="s">
        <v>222</v>
      </c>
      <c r="BY182" s="222" t="s">
        <v>222</v>
      </c>
      <c r="BZ182" s="219" t="s">
        <v>222</v>
      </c>
      <c r="CA182" s="219" t="s">
        <v>222</v>
      </c>
      <c r="CB182" s="219" t="s">
        <v>222</v>
      </c>
      <c r="CC182" s="219" t="s">
        <v>222</v>
      </c>
      <c r="CD182" s="222" t="s">
        <v>222</v>
      </c>
      <c r="CE182" s="219" t="s">
        <v>222</v>
      </c>
      <c r="CF182" s="219" t="s">
        <v>222</v>
      </c>
      <c r="CG182" s="219" t="s">
        <v>222</v>
      </c>
      <c r="CH182" s="219" t="s">
        <v>222</v>
      </c>
      <c r="CI182" s="222" t="s">
        <v>222</v>
      </c>
      <c r="CJ182" s="219" t="s">
        <v>222</v>
      </c>
      <c r="CK182" s="219" t="s">
        <v>222</v>
      </c>
      <c r="CL182" s="219" t="s">
        <v>222</v>
      </c>
      <c r="CM182" s="219" t="s">
        <v>222</v>
      </c>
      <c r="CN182" s="222" t="s">
        <v>222</v>
      </c>
      <c r="CO182" s="219" t="s">
        <v>222</v>
      </c>
      <c r="CP182" s="219" t="s">
        <v>222</v>
      </c>
      <c r="CQ182" s="219" t="s">
        <v>222</v>
      </c>
      <c r="CR182" s="219" t="s">
        <v>222</v>
      </c>
      <c r="CS182" s="222" t="s">
        <v>222</v>
      </c>
      <c r="CT182" s="219" t="s">
        <v>222</v>
      </c>
      <c r="CU182" s="219" t="s">
        <v>222</v>
      </c>
    </row>
    <row r="183" spans="1:99" collapsed="1">
      <c r="B183" s="182"/>
      <c r="G183" s="119"/>
      <c r="L183" s="119"/>
      <c r="Q183" s="119"/>
      <c r="V183" s="119"/>
      <c r="AA183" s="119"/>
      <c r="AF183" s="119"/>
      <c r="AK183" s="119"/>
      <c r="AP183" s="119"/>
      <c r="AU183" s="119"/>
      <c r="AZ183" s="119"/>
      <c r="BE183" s="119"/>
      <c r="BJ183" s="119"/>
      <c r="BO183" s="119"/>
      <c r="BT183" s="119"/>
      <c r="BY183" s="119"/>
      <c r="CD183" s="119"/>
      <c r="CI183" s="119"/>
      <c r="CN183" s="119"/>
      <c r="CS183" s="119"/>
    </row>
    <row r="184" spans="1:99">
      <c r="B184" s="182"/>
      <c r="G184" s="119"/>
      <c r="L184" s="119"/>
      <c r="Q184" s="119"/>
      <c r="V184" s="119"/>
      <c r="AA184" s="119"/>
      <c r="AF184" s="119"/>
      <c r="AK184" s="119"/>
      <c r="AP184" s="119"/>
      <c r="AU184" s="119"/>
      <c r="AZ184" s="119"/>
      <c r="BE184" s="119"/>
      <c r="BJ184" s="119"/>
      <c r="BO184" s="119"/>
      <c r="BT184" s="119"/>
      <c r="BY184" s="119"/>
      <c r="CD184" s="119"/>
      <c r="CI184" s="119"/>
      <c r="CN184" s="119"/>
      <c r="CS184" s="119"/>
    </row>
    <row r="185" spans="1:99">
      <c r="A185" s="2" t="s">
        <v>97</v>
      </c>
      <c r="B185" s="182"/>
      <c r="G185" s="119"/>
      <c r="L185" s="119"/>
      <c r="Q185" s="119"/>
      <c r="V185" s="119"/>
      <c r="AA185" s="119"/>
      <c r="AF185" s="119"/>
      <c r="AK185" s="119"/>
      <c r="AP185" s="119"/>
      <c r="AU185" s="119"/>
      <c r="AZ185" s="119"/>
      <c r="BE185" s="119"/>
      <c r="BJ185" s="119"/>
      <c r="BO185" s="119"/>
      <c r="BT185" s="119"/>
      <c r="BY185" s="119"/>
      <c r="CD185" s="119"/>
      <c r="CI185" s="119"/>
      <c r="CN185" s="119"/>
      <c r="CS185" s="119"/>
    </row>
    <row r="186" spans="1:99">
      <c r="B186" s="182"/>
      <c r="G186" s="119"/>
      <c r="L186" s="119"/>
      <c r="Q186" s="119"/>
      <c r="V186" s="119"/>
      <c r="AA186" s="119"/>
      <c r="AF186" s="119"/>
      <c r="AK186" s="119"/>
      <c r="AP186" s="119"/>
      <c r="AU186" s="119"/>
      <c r="AZ186" s="119"/>
      <c r="BE186" s="119"/>
      <c r="BJ186" s="119"/>
      <c r="BO186" s="119"/>
      <c r="BT186" s="119"/>
      <c r="BY186" s="119"/>
      <c r="CD186" s="119"/>
      <c r="CI186" s="119"/>
      <c r="CN186" s="119"/>
      <c r="CS186" s="119"/>
    </row>
    <row r="187" spans="1:99">
      <c r="A187" s="334" t="s">
        <v>320</v>
      </c>
      <c r="B187" s="182"/>
      <c r="G187" s="119"/>
      <c r="L187" s="119"/>
      <c r="Q187" s="119"/>
      <c r="V187" s="119"/>
      <c r="AA187" s="119"/>
      <c r="AF187" s="119"/>
      <c r="AK187" s="119"/>
      <c r="AP187" s="119"/>
      <c r="AU187" s="119"/>
      <c r="AZ187" s="119"/>
      <c r="BE187" s="119"/>
      <c r="BJ187" s="119"/>
      <c r="BO187" s="119"/>
      <c r="BT187" s="119"/>
      <c r="BY187" s="119"/>
      <c r="CD187" s="119"/>
      <c r="CI187" s="119"/>
      <c r="CN187" s="119"/>
      <c r="CS187" s="119"/>
    </row>
    <row r="188" spans="1:99">
      <c r="B188" s="182"/>
      <c r="G188" s="119"/>
      <c r="L188" s="119"/>
      <c r="Q188" s="119"/>
      <c r="V188" s="119"/>
      <c r="AA188" s="119"/>
      <c r="AF188" s="119"/>
      <c r="AK188" s="119"/>
      <c r="AP188" s="119"/>
      <c r="AU188" s="119"/>
      <c r="AZ188" s="119"/>
      <c r="BE188" s="119"/>
      <c r="BJ188" s="119"/>
      <c r="BO188" s="119"/>
      <c r="BT188" s="119"/>
      <c r="BY188" s="119"/>
      <c r="CD188" s="119"/>
      <c r="CI188" s="119"/>
      <c r="CN188" s="119"/>
      <c r="CS188" s="119"/>
    </row>
    <row r="189" spans="1:99">
      <c r="A189" s="88" t="s">
        <v>321</v>
      </c>
      <c r="B189" s="182"/>
      <c r="G189" s="119"/>
      <c r="L189" s="119"/>
      <c r="Q189" s="119"/>
      <c r="V189" s="119"/>
      <c r="AA189" s="119"/>
      <c r="AF189" s="119"/>
      <c r="AK189" s="119"/>
      <c r="AP189" s="119"/>
      <c r="AU189" s="119"/>
      <c r="AZ189" s="119"/>
      <c r="BE189" s="119"/>
      <c r="BJ189" s="119"/>
      <c r="BO189" s="119"/>
      <c r="BT189" s="119"/>
      <c r="BY189" s="119"/>
      <c r="CD189" s="119"/>
      <c r="CI189" s="119"/>
      <c r="CN189" s="119"/>
      <c r="CS189" s="119"/>
    </row>
    <row r="190" spans="1:99">
      <c r="A190" s="8" t="s">
        <v>223</v>
      </c>
      <c r="B190" s="182"/>
      <c r="G190" s="119"/>
      <c r="L190" s="119"/>
      <c r="Q190" s="119"/>
      <c r="V190" s="119"/>
      <c r="AA190" s="119"/>
      <c r="AF190" s="119"/>
      <c r="AK190" s="119"/>
      <c r="AP190" s="119"/>
      <c r="AU190" s="119"/>
      <c r="AZ190" s="119"/>
      <c r="BA190" s="310">
        <v>4.3999999999999997E-2</v>
      </c>
      <c r="BB190" s="324">
        <v>3.1E-2</v>
      </c>
      <c r="BC190" s="324">
        <v>1.4E-2</v>
      </c>
      <c r="BD190" s="324">
        <v>2.4E-2</v>
      </c>
      <c r="BE190" s="119"/>
      <c r="BF190" s="324">
        <v>2.5000000000000001E-2</v>
      </c>
      <c r="BG190" s="324">
        <v>1.4E-2</v>
      </c>
      <c r="BH190" s="324">
        <v>2.1999999999999999E-2</v>
      </c>
      <c r="BI190" s="324">
        <v>-1.7999999999999999E-2</v>
      </c>
      <c r="BJ190" s="119"/>
      <c r="BK190" s="324">
        <v>1.7000000000000001E-2</v>
      </c>
      <c r="BL190" s="324">
        <v>1.4E-2</v>
      </c>
      <c r="BM190" s="324">
        <v>1.4999999999999999E-2</v>
      </c>
      <c r="BN190" s="324">
        <v>2E-3</v>
      </c>
      <c r="BO190" s="119"/>
      <c r="BP190" s="324">
        <v>3.6999999999999998E-2</v>
      </c>
      <c r="BQ190" s="324">
        <v>2.5999999999999999E-2</v>
      </c>
      <c r="BR190" s="324" t="s">
        <v>222</v>
      </c>
      <c r="BS190" s="324" t="s">
        <v>222</v>
      </c>
      <c r="BT190" s="119" t="s">
        <v>222</v>
      </c>
      <c r="BU190" s="324" t="s">
        <v>222</v>
      </c>
      <c r="BV190" s="324" t="s">
        <v>222</v>
      </c>
      <c r="BW190" s="324" t="s">
        <v>222</v>
      </c>
      <c r="BX190" s="324" t="s">
        <v>222</v>
      </c>
      <c r="BY190" s="119" t="s">
        <v>222</v>
      </c>
      <c r="BZ190" s="324" t="s">
        <v>222</v>
      </c>
      <c r="CA190" s="324">
        <v>3.5999999999999997E-2</v>
      </c>
      <c r="CB190" s="324">
        <v>3.3000000000000002E-2</v>
      </c>
      <c r="CC190" s="324">
        <v>3.9E-2</v>
      </c>
      <c r="CD190" s="367"/>
      <c r="CE190" s="324">
        <v>4.1000000000000002E-2</v>
      </c>
      <c r="CF190" s="324" t="s">
        <v>222</v>
      </c>
      <c r="CG190" s="324" t="s">
        <v>222</v>
      </c>
      <c r="CH190" s="324" t="s">
        <v>222</v>
      </c>
      <c r="CI190" s="367" t="s">
        <v>222</v>
      </c>
      <c r="CJ190" s="324" t="s">
        <v>222</v>
      </c>
      <c r="CK190" s="324" t="s">
        <v>222</v>
      </c>
      <c r="CL190" s="324" t="s">
        <v>222</v>
      </c>
      <c r="CM190" s="324" t="s">
        <v>222</v>
      </c>
      <c r="CN190" s="367" t="s">
        <v>222</v>
      </c>
      <c r="CO190" s="324" t="s">
        <v>222</v>
      </c>
      <c r="CP190" s="324" t="s">
        <v>222</v>
      </c>
      <c r="CQ190" s="324" t="s">
        <v>222</v>
      </c>
      <c r="CR190" s="324" t="s">
        <v>222</v>
      </c>
      <c r="CS190" s="367" t="s">
        <v>222</v>
      </c>
      <c r="CT190" s="324" t="s">
        <v>222</v>
      </c>
      <c r="CU190" s="324" t="s">
        <v>222</v>
      </c>
    </row>
    <row r="191" spans="1:99">
      <c r="A191" s="8" t="s">
        <v>322</v>
      </c>
      <c r="B191" s="182"/>
      <c r="G191" s="119"/>
      <c r="L191" s="119"/>
      <c r="Q191" s="119"/>
      <c r="V191" s="119"/>
      <c r="AA191" s="119"/>
      <c r="AF191" s="119"/>
      <c r="AK191" s="119"/>
      <c r="AP191" s="119"/>
      <c r="AU191" s="119"/>
      <c r="AZ191" s="119"/>
      <c r="BA191" s="310">
        <v>-5.0999999999999997E-2</v>
      </c>
      <c r="BB191" s="324">
        <v>6.2E-2</v>
      </c>
      <c r="BC191" s="324">
        <v>0.13300000000000001</v>
      </c>
      <c r="BD191" s="324">
        <v>1.7999999999999999E-2</v>
      </c>
      <c r="BE191" s="119"/>
      <c r="BF191" s="324">
        <v>3.0000000000000001E-3</v>
      </c>
      <c r="BG191" s="324">
        <v>-2E-3</v>
      </c>
      <c r="BH191" s="324">
        <v>0.125</v>
      </c>
      <c r="BI191" s="324">
        <v>-7.2999999999999995E-2</v>
      </c>
      <c r="BJ191" s="119"/>
      <c r="BK191" s="324">
        <v>2.8000000000000001E-2</v>
      </c>
      <c r="BL191" s="324">
        <v>5.7000000000000002E-2</v>
      </c>
      <c r="BM191" s="324">
        <v>0.05</v>
      </c>
      <c r="BN191" s="324">
        <v>-7.8E-2</v>
      </c>
      <c r="BO191" s="119"/>
      <c r="BP191" s="324">
        <v>2.5999999999999999E-2</v>
      </c>
      <c r="BQ191" s="324">
        <v>7.0999999999999994E-2</v>
      </c>
      <c r="BR191" s="324" t="s">
        <v>222</v>
      </c>
      <c r="BS191" s="324" t="s">
        <v>222</v>
      </c>
      <c r="BT191" s="119" t="s">
        <v>222</v>
      </c>
      <c r="BU191" s="324" t="s">
        <v>222</v>
      </c>
      <c r="BV191" s="324" t="s">
        <v>222</v>
      </c>
      <c r="BW191" s="324" t="s">
        <v>222</v>
      </c>
      <c r="BX191" s="324" t="s">
        <v>222</v>
      </c>
      <c r="BY191" s="119" t="s">
        <v>222</v>
      </c>
      <c r="BZ191" s="324" t="s">
        <v>222</v>
      </c>
      <c r="CA191" s="324">
        <v>5.5E-2</v>
      </c>
      <c r="CB191" s="324">
        <v>3.1E-2</v>
      </c>
      <c r="CC191" s="324">
        <v>2.5000000000000001E-2</v>
      </c>
      <c r="CD191" s="367"/>
      <c r="CE191" s="324">
        <v>0.04</v>
      </c>
      <c r="CF191" s="324" t="s">
        <v>222</v>
      </c>
      <c r="CG191" s="324" t="s">
        <v>222</v>
      </c>
      <c r="CH191" s="324" t="s">
        <v>222</v>
      </c>
      <c r="CI191" s="367" t="s">
        <v>222</v>
      </c>
      <c r="CJ191" s="324" t="s">
        <v>222</v>
      </c>
      <c r="CK191" s="324" t="s">
        <v>222</v>
      </c>
      <c r="CL191" s="324" t="s">
        <v>222</v>
      </c>
      <c r="CM191" s="324" t="s">
        <v>222</v>
      </c>
      <c r="CN191" s="367" t="s">
        <v>222</v>
      </c>
      <c r="CO191" s="324" t="s">
        <v>222</v>
      </c>
      <c r="CP191" s="324" t="s">
        <v>222</v>
      </c>
      <c r="CQ191" s="324" t="s">
        <v>222</v>
      </c>
      <c r="CR191" s="324" t="s">
        <v>222</v>
      </c>
      <c r="CS191" s="367" t="s">
        <v>222</v>
      </c>
      <c r="CT191" s="324" t="s">
        <v>222</v>
      </c>
      <c r="CU191" s="324" t="s">
        <v>222</v>
      </c>
    </row>
    <row r="192" spans="1:99">
      <c r="A192" s="8" t="s">
        <v>226</v>
      </c>
      <c r="B192" s="182"/>
      <c r="G192" s="119"/>
      <c r="L192" s="119"/>
      <c r="Q192" s="119"/>
      <c r="V192" s="119"/>
      <c r="AA192" s="119"/>
      <c r="AF192" s="119"/>
      <c r="AK192" s="119"/>
      <c r="AP192" s="119"/>
      <c r="AU192" s="119"/>
      <c r="AZ192" s="119"/>
      <c r="BA192" s="310">
        <v>2.8000000000000001E-2</v>
      </c>
      <c r="BB192" s="324">
        <v>4.5999999999999999E-2</v>
      </c>
      <c r="BC192" s="324">
        <v>-7.0000000000000001E-3</v>
      </c>
      <c r="BD192" s="324">
        <v>-4.0000000000000001E-3</v>
      </c>
      <c r="BE192" s="119"/>
      <c r="BF192" s="324">
        <v>3.7999999999999999E-2</v>
      </c>
      <c r="BG192" s="324">
        <v>-1E-3</v>
      </c>
      <c r="BH192" s="324">
        <v>1.7000000000000001E-2</v>
      </c>
      <c r="BI192" s="324">
        <v>4.1000000000000002E-2</v>
      </c>
      <c r="BJ192" s="119"/>
      <c r="BK192" s="324">
        <v>7.0000000000000001E-3</v>
      </c>
      <c r="BL192" s="324">
        <v>2.5000000000000001E-2</v>
      </c>
      <c r="BM192" s="324">
        <v>8.0000000000000002E-3</v>
      </c>
      <c r="BN192" s="324">
        <v>6.3E-2</v>
      </c>
      <c r="BO192" s="119"/>
      <c r="BP192" s="324">
        <v>8.2000000000000003E-2</v>
      </c>
      <c r="BQ192" s="324">
        <v>0.06</v>
      </c>
      <c r="BR192" s="324" t="s">
        <v>222</v>
      </c>
      <c r="BS192" s="324" t="s">
        <v>222</v>
      </c>
      <c r="BT192" s="119" t="s">
        <v>222</v>
      </c>
      <c r="BU192" s="324" t="s">
        <v>222</v>
      </c>
      <c r="BV192" s="324" t="s">
        <v>222</v>
      </c>
      <c r="BW192" s="324" t="s">
        <v>222</v>
      </c>
      <c r="BX192" s="324" t="s">
        <v>222</v>
      </c>
      <c r="BY192" s="119" t="s">
        <v>222</v>
      </c>
      <c r="BZ192" s="324" t="s">
        <v>222</v>
      </c>
      <c r="CA192" s="324">
        <v>3.7999999999999999E-2</v>
      </c>
      <c r="CB192" s="324">
        <v>4.4999999999999998E-2</v>
      </c>
      <c r="CC192" s="324">
        <v>3.4000000000000002E-2</v>
      </c>
      <c r="CD192" s="367"/>
      <c r="CE192" s="324">
        <v>3.5999999999999997E-2</v>
      </c>
      <c r="CF192" s="324" t="s">
        <v>222</v>
      </c>
      <c r="CG192" s="324" t="s">
        <v>222</v>
      </c>
      <c r="CH192" s="324" t="s">
        <v>222</v>
      </c>
      <c r="CI192" s="367" t="s">
        <v>222</v>
      </c>
      <c r="CJ192" s="324" t="s">
        <v>222</v>
      </c>
      <c r="CK192" s="324" t="s">
        <v>222</v>
      </c>
      <c r="CL192" s="324" t="s">
        <v>222</v>
      </c>
      <c r="CM192" s="324" t="s">
        <v>222</v>
      </c>
      <c r="CN192" s="367" t="s">
        <v>222</v>
      </c>
      <c r="CO192" s="324" t="s">
        <v>222</v>
      </c>
      <c r="CP192" s="324" t="s">
        <v>222</v>
      </c>
      <c r="CQ192" s="324" t="s">
        <v>222</v>
      </c>
      <c r="CR192" s="324" t="s">
        <v>222</v>
      </c>
      <c r="CS192" s="367" t="s">
        <v>222</v>
      </c>
      <c r="CT192" s="324" t="s">
        <v>222</v>
      </c>
      <c r="CU192" s="324" t="s">
        <v>222</v>
      </c>
    </row>
    <row r="193" spans="1:99">
      <c r="A193" s="8" t="s">
        <v>227</v>
      </c>
      <c r="B193" s="182"/>
      <c r="G193" s="119"/>
      <c r="L193" s="119"/>
      <c r="Q193" s="119"/>
      <c r="V193" s="119"/>
      <c r="AA193" s="119"/>
      <c r="AF193" s="119"/>
      <c r="AK193" s="119"/>
      <c r="AP193" s="119"/>
      <c r="AU193" s="119"/>
      <c r="AZ193" s="119"/>
      <c r="BA193" s="310">
        <v>2.1999999999999999E-2</v>
      </c>
      <c r="BB193" s="324">
        <v>0.02</v>
      </c>
      <c r="BC193" s="324">
        <v>2.3E-2</v>
      </c>
      <c r="BD193" s="324">
        <v>3.5999999999999997E-2</v>
      </c>
      <c r="BE193" s="119"/>
      <c r="BF193" s="324">
        <v>4.5999999999999999E-2</v>
      </c>
      <c r="BG193" s="324">
        <v>3.6999999999999998E-2</v>
      </c>
      <c r="BH193" s="324">
        <v>-1.0999999999999999E-2</v>
      </c>
      <c r="BI193" s="324">
        <v>7.0999999999999994E-2</v>
      </c>
      <c r="BJ193" s="119"/>
      <c r="BK193" s="324">
        <v>5.8999999999999997E-2</v>
      </c>
      <c r="BL193" s="324">
        <v>5.2999999999999999E-2</v>
      </c>
      <c r="BM193" s="324">
        <v>2.5999999999999999E-2</v>
      </c>
      <c r="BN193" s="324">
        <v>4.4999999999999998E-2</v>
      </c>
      <c r="BO193" s="119"/>
      <c r="BP193" s="324">
        <v>5.2999999999999999E-2</v>
      </c>
      <c r="BQ193" s="324">
        <v>4.1000000000000002E-2</v>
      </c>
      <c r="BR193" s="324" t="s">
        <v>222</v>
      </c>
      <c r="BS193" s="324" t="s">
        <v>222</v>
      </c>
      <c r="BT193" s="119" t="s">
        <v>222</v>
      </c>
      <c r="BU193" s="324" t="s">
        <v>222</v>
      </c>
      <c r="BV193" s="324" t="s">
        <v>222</v>
      </c>
      <c r="BW193" s="324" t="s">
        <v>222</v>
      </c>
      <c r="BX193" s="324" t="s">
        <v>222</v>
      </c>
      <c r="BY193" s="119" t="s">
        <v>222</v>
      </c>
      <c r="BZ193" s="324" t="s">
        <v>222</v>
      </c>
      <c r="CA193" s="324">
        <v>6.0999999999999999E-2</v>
      </c>
      <c r="CB193" s="324">
        <v>2.5000000000000001E-2</v>
      </c>
      <c r="CC193" s="324">
        <v>8.5000000000000006E-2</v>
      </c>
      <c r="CD193" s="367"/>
      <c r="CE193" s="324">
        <v>1.4999999999999999E-2</v>
      </c>
      <c r="CF193" s="324" t="s">
        <v>222</v>
      </c>
      <c r="CG193" s="324" t="s">
        <v>222</v>
      </c>
      <c r="CH193" s="324" t="s">
        <v>222</v>
      </c>
      <c r="CI193" s="367" t="s">
        <v>222</v>
      </c>
      <c r="CJ193" s="324" t="s">
        <v>222</v>
      </c>
      <c r="CK193" s="324" t="s">
        <v>222</v>
      </c>
      <c r="CL193" s="324" t="s">
        <v>222</v>
      </c>
      <c r="CM193" s="324" t="s">
        <v>222</v>
      </c>
      <c r="CN193" s="367" t="s">
        <v>222</v>
      </c>
      <c r="CO193" s="324" t="s">
        <v>222</v>
      </c>
      <c r="CP193" s="324" t="s">
        <v>222</v>
      </c>
      <c r="CQ193" s="324" t="s">
        <v>222</v>
      </c>
      <c r="CR193" s="324" t="s">
        <v>222</v>
      </c>
      <c r="CS193" s="367" t="s">
        <v>222</v>
      </c>
      <c r="CT193" s="324" t="s">
        <v>222</v>
      </c>
      <c r="CU193" s="324" t="s">
        <v>222</v>
      </c>
    </row>
    <row r="194" spans="1:99">
      <c r="A194" s="8" t="s">
        <v>228</v>
      </c>
      <c r="B194" s="182"/>
      <c r="G194" s="119"/>
      <c r="L194" s="119"/>
      <c r="Q194" s="119"/>
      <c r="V194" s="119"/>
      <c r="AA194" s="119"/>
      <c r="AF194" s="119"/>
      <c r="AK194" s="119"/>
      <c r="AP194" s="119"/>
      <c r="AU194" s="119"/>
      <c r="AZ194" s="119"/>
      <c r="BA194" s="310">
        <v>2.5999999999999999E-2</v>
      </c>
      <c r="BB194" s="324">
        <v>7.8E-2</v>
      </c>
      <c r="BC194" s="324">
        <v>-6.7000000000000004E-2</v>
      </c>
      <c r="BD194" s="324">
        <v>2.1999999999999999E-2</v>
      </c>
      <c r="BE194" s="119"/>
      <c r="BF194" s="324">
        <v>8.5000000000000006E-2</v>
      </c>
      <c r="BG194" s="324">
        <v>-7.5999999999999998E-2</v>
      </c>
      <c r="BH194" s="324">
        <v>0.10299999999999999</v>
      </c>
      <c r="BI194" s="324">
        <v>9.2999999999999999E-2</v>
      </c>
      <c r="BJ194" s="119"/>
      <c r="BK194" s="324">
        <v>1.4999999999999999E-2</v>
      </c>
      <c r="BL194" s="324">
        <v>-6.8000000000000005E-2</v>
      </c>
      <c r="BM194" s="324">
        <v>5.0000000000000001E-3</v>
      </c>
      <c r="BN194" s="324">
        <v>2.8000000000000001E-2</v>
      </c>
      <c r="BO194" s="119"/>
      <c r="BP194" s="324">
        <v>-0.01</v>
      </c>
      <c r="BQ194" s="324">
        <v>0.05</v>
      </c>
      <c r="BR194" s="324" t="s">
        <v>222</v>
      </c>
      <c r="BS194" s="324" t="s">
        <v>222</v>
      </c>
      <c r="BT194" s="119" t="s">
        <v>222</v>
      </c>
      <c r="BU194" s="324" t="s">
        <v>222</v>
      </c>
      <c r="BV194" s="324" t="s">
        <v>222</v>
      </c>
      <c r="BW194" s="324" t="s">
        <v>222</v>
      </c>
      <c r="BX194" s="324" t="s">
        <v>222</v>
      </c>
      <c r="BY194" s="119" t="s">
        <v>222</v>
      </c>
      <c r="BZ194" s="324" t="s">
        <v>222</v>
      </c>
      <c r="CA194" s="324">
        <v>0.2</v>
      </c>
      <c r="CB194" s="324">
        <v>0.18099999999999999</v>
      </c>
      <c r="CC194" s="324">
        <v>2.8000000000000001E-2</v>
      </c>
      <c r="CD194" s="367"/>
      <c r="CE194" s="324">
        <v>-0.14099999999999999</v>
      </c>
      <c r="CF194" s="324" t="s">
        <v>222</v>
      </c>
      <c r="CG194" s="324" t="s">
        <v>222</v>
      </c>
      <c r="CH194" s="324" t="s">
        <v>222</v>
      </c>
      <c r="CI194" s="367" t="s">
        <v>222</v>
      </c>
      <c r="CJ194" s="324" t="s">
        <v>222</v>
      </c>
      <c r="CK194" s="324" t="s">
        <v>222</v>
      </c>
      <c r="CL194" s="324" t="s">
        <v>222</v>
      </c>
      <c r="CM194" s="324" t="s">
        <v>222</v>
      </c>
      <c r="CN194" s="367" t="s">
        <v>222</v>
      </c>
      <c r="CO194" s="324" t="s">
        <v>222</v>
      </c>
      <c r="CP194" s="324" t="s">
        <v>222</v>
      </c>
      <c r="CQ194" s="324" t="s">
        <v>222</v>
      </c>
      <c r="CR194" s="324" t="s">
        <v>222</v>
      </c>
      <c r="CS194" s="367" t="s">
        <v>222</v>
      </c>
      <c r="CT194" s="324" t="s">
        <v>222</v>
      </c>
      <c r="CU194" s="324" t="s">
        <v>222</v>
      </c>
    </row>
    <row r="195" spans="1:99">
      <c r="A195" s="8" t="s">
        <v>229</v>
      </c>
      <c r="B195" s="182"/>
      <c r="G195" s="119"/>
      <c r="L195" s="119"/>
      <c r="Q195" s="119"/>
      <c r="V195" s="119"/>
      <c r="AA195" s="119"/>
      <c r="AF195" s="119"/>
      <c r="AK195" s="119"/>
      <c r="AP195" s="119"/>
      <c r="AU195" s="119"/>
      <c r="AZ195" s="119"/>
      <c r="BA195" s="310">
        <v>2.5999999999999999E-2</v>
      </c>
      <c r="BB195" s="324">
        <v>4.1000000000000002E-2</v>
      </c>
      <c r="BC195" s="324">
        <v>4.0000000000000001E-3</v>
      </c>
      <c r="BD195" s="324">
        <v>1.0999999999999999E-2</v>
      </c>
      <c r="BE195" s="119"/>
      <c r="BF195" s="324">
        <v>1.2999999999999999E-2</v>
      </c>
      <c r="BG195" s="324">
        <v>3.5000000000000003E-2</v>
      </c>
      <c r="BH195" s="324">
        <v>-1.7999999999999999E-2</v>
      </c>
      <c r="BI195" s="324">
        <v>1.9E-2</v>
      </c>
      <c r="BJ195" s="119"/>
      <c r="BK195" s="324">
        <v>1.2E-2</v>
      </c>
      <c r="BL195" s="324">
        <v>0.03</v>
      </c>
      <c r="BM195" s="324">
        <v>0</v>
      </c>
      <c r="BN195" s="324">
        <v>0.04</v>
      </c>
      <c r="BO195" s="119"/>
      <c r="BP195" s="324">
        <v>3.5999999999999997E-2</v>
      </c>
      <c r="BQ195" s="324">
        <v>4.4999999999999998E-2</v>
      </c>
      <c r="BR195" s="324" t="s">
        <v>222</v>
      </c>
      <c r="BS195" s="324" t="s">
        <v>222</v>
      </c>
      <c r="BT195" s="119" t="s">
        <v>222</v>
      </c>
      <c r="BU195" s="324" t="s">
        <v>222</v>
      </c>
      <c r="BV195" s="324" t="s">
        <v>222</v>
      </c>
      <c r="BW195" s="324" t="s">
        <v>222</v>
      </c>
      <c r="BX195" s="324" t="s">
        <v>222</v>
      </c>
      <c r="BY195" s="119" t="s">
        <v>222</v>
      </c>
      <c r="BZ195" s="324" t="s">
        <v>222</v>
      </c>
      <c r="CA195" s="324">
        <v>2.9000000000000001E-2</v>
      </c>
      <c r="CB195" s="324">
        <v>2.5999999999999999E-2</v>
      </c>
      <c r="CC195" s="324">
        <v>0.01</v>
      </c>
      <c r="CD195" s="367"/>
      <c r="CE195" s="324">
        <v>2.4E-2</v>
      </c>
      <c r="CF195" s="324" t="s">
        <v>222</v>
      </c>
      <c r="CG195" s="324" t="s">
        <v>222</v>
      </c>
      <c r="CH195" s="324" t="s">
        <v>222</v>
      </c>
      <c r="CI195" s="367" t="s">
        <v>222</v>
      </c>
      <c r="CJ195" s="324" t="s">
        <v>222</v>
      </c>
      <c r="CK195" s="324" t="s">
        <v>222</v>
      </c>
      <c r="CL195" s="324" t="s">
        <v>222</v>
      </c>
      <c r="CM195" s="324" t="s">
        <v>222</v>
      </c>
      <c r="CN195" s="367" t="s">
        <v>222</v>
      </c>
      <c r="CO195" s="324" t="s">
        <v>222</v>
      </c>
      <c r="CP195" s="324" t="s">
        <v>222</v>
      </c>
      <c r="CQ195" s="324" t="s">
        <v>222</v>
      </c>
      <c r="CR195" s="324" t="s">
        <v>222</v>
      </c>
      <c r="CS195" s="367" t="s">
        <v>222</v>
      </c>
      <c r="CT195" s="324" t="s">
        <v>222</v>
      </c>
      <c r="CU195" s="324" t="s">
        <v>222</v>
      </c>
    </row>
    <row r="196" spans="1:99">
      <c r="A196" s="8" t="s">
        <v>230</v>
      </c>
      <c r="B196" s="182"/>
      <c r="G196" s="119"/>
      <c r="L196" s="119"/>
      <c r="Q196" s="119"/>
      <c r="V196" s="119"/>
      <c r="AA196" s="119"/>
      <c r="AF196" s="119"/>
      <c r="AK196" s="119"/>
      <c r="AP196" s="119"/>
      <c r="AU196" s="119"/>
      <c r="AZ196" s="119"/>
      <c r="BA196" s="310">
        <v>8.1000000000000003E-2</v>
      </c>
      <c r="BB196" s="324">
        <v>0.129</v>
      </c>
      <c r="BC196" s="324">
        <v>-5.8000000000000003E-2</v>
      </c>
      <c r="BD196" s="324">
        <v>9.5000000000000001E-2</v>
      </c>
      <c r="BE196" s="119"/>
      <c r="BF196" s="324">
        <v>3.3000000000000002E-2</v>
      </c>
      <c r="BG196" s="324">
        <v>2.1999999999999999E-2</v>
      </c>
      <c r="BH196" s="324">
        <v>3.7999999999999999E-2</v>
      </c>
      <c r="BI196" s="324">
        <v>2.1000000000000001E-2</v>
      </c>
      <c r="BJ196" s="119"/>
      <c r="BK196" s="324">
        <v>7.0000000000000001E-3</v>
      </c>
      <c r="BL196" s="324">
        <v>0.01</v>
      </c>
      <c r="BM196" s="324">
        <v>-2E-3</v>
      </c>
      <c r="BN196" s="324">
        <v>5.0000000000000001E-3</v>
      </c>
      <c r="BO196" s="119"/>
      <c r="BP196" s="324">
        <v>-4.5999999999999999E-2</v>
      </c>
      <c r="BQ196" s="324">
        <v>3.0000000000000001E-3</v>
      </c>
      <c r="BR196" s="324" t="s">
        <v>222</v>
      </c>
      <c r="BS196" s="324" t="s">
        <v>222</v>
      </c>
      <c r="BT196" s="119" t="s">
        <v>222</v>
      </c>
      <c r="BU196" s="324" t="s">
        <v>222</v>
      </c>
      <c r="BV196" s="324" t="s">
        <v>222</v>
      </c>
      <c r="BW196" s="324" t="s">
        <v>222</v>
      </c>
      <c r="BX196" s="324" t="s">
        <v>222</v>
      </c>
      <c r="BY196" s="119" t="s">
        <v>222</v>
      </c>
      <c r="BZ196" s="324" t="s">
        <v>222</v>
      </c>
      <c r="CA196" s="324">
        <v>0.08</v>
      </c>
      <c r="CB196" s="324">
        <v>6.7000000000000004E-2</v>
      </c>
      <c r="CC196" s="324">
        <v>4.2000000000000003E-2</v>
      </c>
      <c r="CD196" s="367"/>
      <c r="CE196" s="324">
        <v>4.2000000000000003E-2</v>
      </c>
      <c r="CF196" s="324" t="s">
        <v>222</v>
      </c>
      <c r="CG196" s="324" t="s">
        <v>222</v>
      </c>
      <c r="CH196" s="324" t="s">
        <v>222</v>
      </c>
      <c r="CI196" s="367" t="s">
        <v>222</v>
      </c>
      <c r="CJ196" s="324" t="s">
        <v>222</v>
      </c>
      <c r="CK196" s="324" t="s">
        <v>222</v>
      </c>
      <c r="CL196" s="324" t="s">
        <v>222</v>
      </c>
      <c r="CM196" s="324" t="s">
        <v>222</v>
      </c>
      <c r="CN196" s="367" t="s">
        <v>222</v>
      </c>
      <c r="CO196" s="324" t="s">
        <v>222</v>
      </c>
      <c r="CP196" s="324" t="s">
        <v>222</v>
      </c>
      <c r="CQ196" s="324" t="s">
        <v>222</v>
      </c>
      <c r="CR196" s="324" t="s">
        <v>222</v>
      </c>
      <c r="CS196" s="367" t="s">
        <v>222</v>
      </c>
      <c r="CT196" s="324" t="s">
        <v>222</v>
      </c>
      <c r="CU196" s="324" t="s">
        <v>222</v>
      </c>
    </row>
    <row r="197" spans="1:99" ht="15.75" thickBot="1">
      <c r="A197" s="133" t="s">
        <v>232</v>
      </c>
      <c r="B197" s="182"/>
      <c r="G197" s="119"/>
      <c r="L197" s="119"/>
      <c r="Q197" s="119"/>
      <c r="V197" s="119"/>
      <c r="AA197" s="119"/>
      <c r="AF197" s="119"/>
      <c r="AK197" s="119"/>
      <c r="AP197" s="119"/>
      <c r="AU197" s="119"/>
      <c r="AZ197" s="119"/>
      <c r="BA197" s="316">
        <v>3.5000000000000003E-2</v>
      </c>
      <c r="BB197" s="325">
        <v>3.9E-2</v>
      </c>
      <c r="BC197" s="325">
        <v>5.0000000000000001E-3</v>
      </c>
      <c r="BD197" s="325">
        <v>2.1000000000000001E-2</v>
      </c>
      <c r="BE197" s="119"/>
      <c r="BF197" s="325">
        <v>3.1E-2</v>
      </c>
      <c r="BG197" s="325">
        <v>0.01</v>
      </c>
      <c r="BH197" s="325">
        <v>0.02</v>
      </c>
      <c r="BI197" s="325">
        <v>0.01</v>
      </c>
      <c r="BJ197" s="119"/>
      <c r="BK197" s="325">
        <v>0.02</v>
      </c>
      <c r="BL197" s="325">
        <v>1.7000000000000001E-2</v>
      </c>
      <c r="BM197" s="325">
        <v>1.2999999999999999E-2</v>
      </c>
      <c r="BN197" s="325">
        <v>0.02</v>
      </c>
      <c r="BO197" s="119"/>
      <c r="BP197" s="325">
        <v>4.1000000000000002E-2</v>
      </c>
      <c r="BQ197" s="325">
        <v>3.6999999999999998E-2</v>
      </c>
      <c r="BR197" s="325" t="s">
        <v>222</v>
      </c>
      <c r="BS197" s="325" t="s">
        <v>222</v>
      </c>
      <c r="BT197" s="119" t="s">
        <v>222</v>
      </c>
      <c r="BU197" s="325" t="s">
        <v>222</v>
      </c>
      <c r="BV197" s="325" t="s">
        <v>222</v>
      </c>
      <c r="BW197" s="325" t="s">
        <v>222</v>
      </c>
      <c r="BX197" s="325" t="s">
        <v>222</v>
      </c>
      <c r="BY197" s="119" t="s">
        <v>222</v>
      </c>
      <c r="BZ197" s="325" t="s">
        <v>222</v>
      </c>
      <c r="CA197" s="325">
        <v>4.8000000000000001E-2</v>
      </c>
      <c r="CB197" s="325">
        <v>4.1000000000000002E-2</v>
      </c>
      <c r="CC197" s="325">
        <v>4.2000000000000003E-2</v>
      </c>
      <c r="CD197" s="367"/>
      <c r="CE197" s="325">
        <v>2.4E-2</v>
      </c>
      <c r="CF197" s="325" t="s">
        <v>222</v>
      </c>
      <c r="CG197" s="325" t="s">
        <v>222</v>
      </c>
      <c r="CH197" s="325" t="s">
        <v>222</v>
      </c>
      <c r="CI197" s="370" t="s">
        <v>222</v>
      </c>
      <c r="CJ197" s="325" t="s">
        <v>222</v>
      </c>
      <c r="CK197" s="325" t="s">
        <v>222</v>
      </c>
      <c r="CL197" s="325" t="s">
        <v>222</v>
      </c>
      <c r="CM197" s="325" t="s">
        <v>222</v>
      </c>
      <c r="CN197" s="370" t="s">
        <v>222</v>
      </c>
      <c r="CO197" s="325" t="s">
        <v>222</v>
      </c>
      <c r="CP197" s="325" t="s">
        <v>222</v>
      </c>
      <c r="CQ197" s="325" t="s">
        <v>222</v>
      </c>
      <c r="CR197" s="325" t="s">
        <v>222</v>
      </c>
      <c r="CS197" s="370" t="s">
        <v>222</v>
      </c>
      <c r="CT197" s="325" t="s">
        <v>222</v>
      </c>
      <c r="CU197" s="325" t="s">
        <v>222</v>
      </c>
    </row>
    <row r="198" spans="1:99" ht="15.75" thickTop="1">
      <c r="A198" s="34"/>
      <c r="B198" s="182"/>
      <c r="G198" s="119"/>
      <c r="L198" s="119"/>
      <c r="Q198" s="119"/>
      <c r="V198" s="119"/>
      <c r="AA198" s="119"/>
      <c r="AF198" s="119"/>
      <c r="AK198" s="119"/>
      <c r="AP198" s="119"/>
      <c r="AU198" s="119"/>
      <c r="AZ198" s="119"/>
      <c r="BA198" s="310"/>
      <c r="BB198" s="324"/>
      <c r="BC198" s="324"/>
      <c r="BD198" s="324"/>
      <c r="BE198" s="119"/>
      <c r="BF198" s="324"/>
      <c r="BG198" s="324"/>
      <c r="BH198" s="324"/>
      <c r="BI198" s="324"/>
      <c r="BJ198" s="119"/>
      <c r="BK198" s="324"/>
      <c r="BL198" s="324"/>
      <c r="BM198" s="324"/>
      <c r="BN198" s="324"/>
      <c r="BO198" s="119"/>
      <c r="BP198" s="324"/>
      <c r="BQ198" s="324"/>
      <c r="BR198" s="324"/>
      <c r="BS198" s="324"/>
      <c r="BT198" s="119"/>
      <c r="BU198" s="324"/>
      <c r="BV198" s="324"/>
      <c r="BW198" s="324"/>
      <c r="BX198" s="324"/>
      <c r="BY198" s="119"/>
      <c r="BZ198" s="324"/>
      <c r="CA198" s="324"/>
      <c r="CB198" s="324"/>
      <c r="CC198" s="324"/>
      <c r="CD198" s="367"/>
      <c r="CE198" s="324"/>
      <c r="CF198" s="324"/>
      <c r="CG198" s="324"/>
      <c r="CH198" s="324"/>
      <c r="CI198" s="367"/>
      <c r="CJ198" s="324"/>
      <c r="CK198" s="324"/>
      <c r="CL198" s="324"/>
      <c r="CM198" s="324"/>
      <c r="CN198" s="367"/>
      <c r="CO198" s="324"/>
      <c r="CP198" s="324"/>
      <c r="CQ198" s="324"/>
      <c r="CR198" s="324"/>
      <c r="CS198" s="367"/>
      <c r="CT198" s="324"/>
      <c r="CU198" s="324"/>
    </row>
    <row r="199" spans="1:99">
      <c r="A199" s="88" t="s">
        <v>323</v>
      </c>
      <c r="B199" s="182"/>
      <c r="G199" s="119"/>
      <c r="L199" s="119"/>
      <c r="Q199" s="119"/>
      <c r="V199" s="119"/>
      <c r="AA199" s="119"/>
      <c r="AF199" s="119"/>
      <c r="AK199" s="119"/>
      <c r="AP199" s="119"/>
      <c r="AU199" s="119"/>
      <c r="AZ199" s="119"/>
      <c r="BA199" s="310"/>
      <c r="BB199" s="324"/>
      <c r="BC199" s="324"/>
      <c r="BD199" s="324"/>
      <c r="BE199" s="119"/>
      <c r="BF199" s="324"/>
      <c r="BG199" s="324"/>
      <c r="BH199" s="324"/>
      <c r="BI199" s="324"/>
      <c r="BJ199" s="119"/>
      <c r="BK199" s="324"/>
      <c r="BL199" s="324"/>
      <c r="BM199" s="324"/>
      <c r="BN199" s="324"/>
      <c r="BO199" s="119"/>
      <c r="BP199" s="324"/>
      <c r="BQ199" s="324"/>
      <c r="BR199" s="324"/>
      <c r="BS199" s="324"/>
      <c r="BT199" s="119"/>
      <c r="BU199" s="324"/>
      <c r="BV199" s="324"/>
      <c r="BW199" s="324"/>
      <c r="BX199" s="324"/>
      <c r="BY199" s="119"/>
      <c r="BZ199" s="324"/>
      <c r="CA199" s="324"/>
      <c r="CB199" s="324"/>
      <c r="CC199" s="324"/>
      <c r="CD199" s="119"/>
      <c r="CE199" s="324"/>
      <c r="CF199" s="324"/>
      <c r="CG199" s="324"/>
      <c r="CH199" s="324"/>
      <c r="CI199" s="119"/>
      <c r="CJ199" s="324"/>
      <c r="CK199" s="324"/>
      <c r="CL199" s="324"/>
      <c r="CM199" s="324"/>
      <c r="CN199" s="119"/>
      <c r="CO199" s="324"/>
      <c r="CP199" s="324"/>
      <c r="CQ199" s="324"/>
      <c r="CR199" s="324"/>
      <c r="CS199" s="119"/>
      <c r="CT199" s="324"/>
      <c r="CU199" s="324"/>
    </row>
    <row r="200" spans="1:99">
      <c r="A200" s="8" t="s">
        <v>223</v>
      </c>
      <c r="B200" s="182"/>
      <c r="G200" s="119"/>
      <c r="L200" s="119"/>
      <c r="Q200" s="119"/>
      <c r="V200" s="119"/>
      <c r="AA200" s="119"/>
      <c r="AF200" s="119"/>
      <c r="AK200" s="119"/>
      <c r="AP200" s="119"/>
      <c r="AU200" s="119"/>
      <c r="AZ200" s="119"/>
      <c r="BA200" s="310">
        <v>0.114</v>
      </c>
      <c r="BB200" s="324">
        <v>0.105</v>
      </c>
      <c r="BC200" s="324">
        <v>9.7000000000000003E-2</v>
      </c>
      <c r="BD200" s="324">
        <v>0.11700000000000001</v>
      </c>
      <c r="BE200" s="358">
        <v>0.108</v>
      </c>
      <c r="BF200" s="324">
        <v>9.7000000000000003E-2</v>
      </c>
      <c r="BG200" s="324">
        <v>7.9000000000000001E-2</v>
      </c>
      <c r="BH200" s="324">
        <v>8.6999999999999994E-2</v>
      </c>
      <c r="BI200" s="324">
        <v>4.2999999999999997E-2</v>
      </c>
      <c r="BJ200" s="358">
        <v>7.5999999999999998E-2</v>
      </c>
      <c r="BK200" s="324">
        <v>3.5000000000000003E-2</v>
      </c>
      <c r="BL200" s="324">
        <v>3.5999999999999997E-2</v>
      </c>
      <c r="BM200" s="324">
        <v>2.8000000000000001E-2</v>
      </c>
      <c r="BN200" s="324">
        <v>4.9000000000000002E-2</v>
      </c>
      <c r="BO200" s="358">
        <v>3.6999999999999998E-2</v>
      </c>
      <c r="BP200" s="324">
        <v>7.0000000000000007E-2</v>
      </c>
      <c r="BQ200" s="324">
        <v>8.1000000000000003E-2</v>
      </c>
      <c r="BR200" s="324">
        <v>8.2000000000000003E-2</v>
      </c>
      <c r="BS200" s="324">
        <v>9.9000000000000005E-2</v>
      </c>
      <c r="BT200" s="358">
        <v>8.3000000000000004E-2</v>
      </c>
      <c r="BU200" s="324">
        <v>7.6999999999999999E-2</v>
      </c>
      <c r="BV200" s="324">
        <v>5.2999999999999999E-2</v>
      </c>
      <c r="BW200" s="324">
        <v>4.1000000000000002E-2</v>
      </c>
      <c r="BX200" s="324">
        <v>2E-3</v>
      </c>
      <c r="BY200" s="358">
        <v>4.2999999999999997E-2</v>
      </c>
      <c r="BZ200" s="324">
        <v>-6.0999999999999999E-2</v>
      </c>
      <c r="CA200" s="324">
        <v>-0.03</v>
      </c>
      <c r="CB200" s="324">
        <v>-2E-3</v>
      </c>
      <c r="CC200" s="324">
        <v>5.8999999999999997E-2</v>
      </c>
      <c r="CD200" s="358">
        <v>-8.9999999999999993E-3</v>
      </c>
      <c r="CE200" s="324">
        <v>0.158</v>
      </c>
      <c r="CF200" s="324">
        <v>0.17399999999999999</v>
      </c>
      <c r="CG200" s="324">
        <v>0.18</v>
      </c>
      <c r="CH200" s="324">
        <v>0.187</v>
      </c>
      <c r="CI200" s="358">
        <v>0.17499999999999999</v>
      </c>
      <c r="CJ200" s="324">
        <v>0.191</v>
      </c>
      <c r="CK200" s="324">
        <v>0.17599999999999999</v>
      </c>
      <c r="CL200" s="324">
        <v>0.154</v>
      </c>
      <c r="CM200" s="324">
        <v>9.6000000000000002E-2</v>
      </c>
      <c r="CN200" s="358">
        <v>0.153</v>
      </c>
      <c r="CO200" s="324">
        <v>4.5999999999999999E-2</v>
      </c>
      <c r="CP200" s="324">
        <v>1E-3</v>
      </c>
      <c r="CQ200" s="324">
        <v>-0.03</v>
      </c>
      <c r="CR200" s="324">
        <v>-2.3E-2</v>
      </c>
      <c r="CS200" s="358">
        <v>-2E-3</v>
      </c>
      <c r="CT200" s="324">
        <v>-1.0999999999999999E-2</v>
      </c>
      <c r="CU200" s="324">
        <v>-2.1000000000000001E-2</v>
      </c>
    </row>
    <row r="201" spans="1:99">
      <c r="A201" s="8" t="s">
        <v>322</v>
      </c>
      <c r="B201" s="182"/>
      <c r="G201" s="119"/>
      <c r="L201" s="119"/>
      <c r="Q201" s="119"/>
      <c r="V201" s="119"/>
      <c r="AA201" s="119"/>
      <c r="AF201" s="119"/>
      <c r="AK201" s="119"/>
      <c r="AP201" s="119"/>
      <c r="AU201" s="119"/>
      <c r="AZ201" s="119"/>
      <c r="BA201" s="310">
        <v>5.3999999999999999E-2</v>
      </c>
      <c r="BB201" s="324">
        <v>0.191</v>
      </c>
      <c r="BC201" s="324">
        <v>0.20399999999999999</v>
      </c>
      <c r="BD201" s="324">
        <v>0.17499999999999999</v>
      </c>
      <c r="BE201" s="358">
        <v>0.161</v>
      </c>
      <c r="BF201" s="324">
        <v>0.24299999999999999</v>
      </c>
      <c r="BG201" s="324">
        <v>0.158</v>
      </c>
      <c r="BH201" s="324">
        <v>0.151</v>
      </c>
      <c r="BI201" s="324">
        <v>4.8000000000000001E-2</v>
      </c>
      <c r="BJ201" s="358">
        <v>0.14099999999999999</v>
      </c>
      <c r="BK201" s="324">
        <v>0.08</v>
      </c>
      <c r="BL201" s="324">
        <v>0.13600000000000001</v>
      </c>
      <c r="BM201" s="324">
        <v>5.3999999999999999E-2</v>
      </c>
      <c r="BN201" s="324">
        <v>0.05</v>
      </c>
      <c r="BO201" s="358">
        <v>7.8E-2</v>
      </c>
      <c r="BP201" s="324">
        <v>5.1999999999999998E-2</v>
      </c>
      <c r="BQ201" s="324">
        <v>6.8000000000000005E-2</v>
      </c>
      <c r="BR201" s="324">
        <v>7.5999999999999998E-2</v>
      </c>
      <c r="BS201" s="324">
        <v>0.16200000000000001</v>
      </c>
      <c r="BT201" s="358">
        <v>0.09</v>
      </c>
      <c r="BU201" s="324">
        <v>6.4000000000000001E-2</v>
      </c>
      <c r="BV201" s="324">
        <v>7.2999999999999995E-2</v>
      </c>
      <c r="BW201" s="324">
        <v>6.2E-2</v>
      </c>
      <c r="BX201" s="324">
        <v>3.9E-2</v>
      </c>
      <c r="BY201" s="358">
        <v>5.8000000000000003E-2</v>
      </c>
      <c r="BZ201" s="324">
        <v>2E-3</v>
      </c>
      <c r="CA201" s="324">
        <v>-2.7E-2</v>
      </c>
      <c r="CB201" s="324">
        <v>-3.7999999999999999E-2</v>
      </c>
      <c r="CC201" s="324">
        <v>1.4999999999999999E-2</v>
      </c>
      <c r="CD201" s="358">
        <v>-1.2E-2</v>
      </c>
      <c r="CE201" s="324">
        <v>0.161</v>
      </c>
      <c r="CF201" s="324">
        <v>0.152</v>
      </c>
      <c r="CG201" s="324">
        <v>0.21099999999999999</v>
      </c>
      <c r="CH201" s="324">
        <v>0.20599999999999999</v>
      </c>
      <c r="CI201" s="358">
        <v>0.182</v>
      </c>
      <c r="CJ201" s="324">
        <v>0.216</v>
      </c>
      <c r="CK201" s="324">
        <v>0.19</v>
      </c>
      <c r="CL201" s="324">
        <v>0.14599999999999999</v>
      </c>
      <c r="CM201" s="324">
        <v>0.151</v>
      </c>
      <c r="CN201" s="358">
        <v>0.17299999999999999</v>
      </c>
      <c r="CO201" s="324">
        <v>0.13500000000000001</v>
      </c>
      <c r="CP201" s="324">
        <v>0.13100000000000001</v>
      </c>
      <c r="CQ201" s="324">
        <v>0.13200000000000001</v>
      </c>
      <c r="CR201" s="324">
        <v>9.8000000000000004E-2</v>
      </c>
      <c r="CS201" s="358">
        <v>0.124</v>
      </c>
      <c r="CT201" s="324">
        <v>6.3E-2</v>
      </c>
      <c r="CU201" s="324">
        <v>6.8000000000000005E-2</v>
      </c>
    </row>
    <row r="202" spans="1:99">
      <c r="A202" s="8" t="s">
        <v>226</v>
      </c>
      <c r="B202" s="182"/>
      <c r="G202" s="119"/>
      <c r="L202" s="119"/>
      <c r="Q202" s="119"/>
      <c r="V202" s="119"/>
      <c r="AA202" s="119"/>
      <c r="AF202" s="119"/>
      <c r="AK202" s="119"/>
      <c r="AP202" s="119"/>
      <c r="AU202" s="119"/>
      <c r="AZ202" s="119"/>
      <c r="BA202" s="310">
        <v>8.5000000000000006E-2</v>
      </c>
      <c r="BB202" s="324">
        <v>8.8999999999999996E-2</v>
      </c>
      <c r="BC202" s="324">
        <v>9.2999999999999999E-2</v>
      </c>
      <c r="BD202" s="324">
        <v>6.4000000000000001E-2</v>
      </c>
      <c r="BE202" s="358">
        <v>8.3000000000000004E-2</v>
      </c>
      <c r="BF202" s="324">
        <v>7.3999999999999996E-2</v>
      </c>
      <c r="BG202" s="324">
        <v>2.5000000000000001E-2</v>
      </c>
      <c r="BH202" s="324">
        <v>4.9000000000000002E-2</v>
      </c>
      <c r="BI202" s="324">
        <v>9.7000000000000003E-2</v>
      </c>
      <c r="BJ202" s="358">
        <v>6.0999999999999999E-2</v>
      </c>
      <c r="BK202" s="324">
        <v>6.3E-2</v>
      </c>
      <c r="BL202" s="324">
        <v>9.1999999999999998E-2</v>
      </c>
      <c r="BM202" s="324">
        <v>8.2000000000000003E-2</v>
      </c>
      <c r="BN202" s="324">
        <v>0.107</v>
      </c>
      <c r="BO202" s="358">
        <v>8.5999999999999993E-2</v>
      </c>
      <c r="BP202" s="324">
        <v>0.187</v>
      </c>
      <c r="BQ202" s="324">
        <v>0.22800000000000001</v>
      </c>
      <c r="BR202" s="324">
        <v>0.251</v>
      </c>
      <c r="BS202" s="324">
        <v>0.21299999999999999</v>
      </c>
      <c r="BT202" s="358">
        <v>0.22</v>
      </c>
      <c r="BU202" s="324">
        <v>0.16</v>
      </c>
      <c r="BV202" s="324">
        <v>0.13300000000000001</v>
      </c>
      <c r="BW202" s="324">
        <v>7.4999999999999997E-2</v>
      </c>
      <c r="BX202" s="324">
        <v>5.3999999999999999E-2</v>
      </c>
      <c r="BY202" s="358">
        <v>0.104</v>
      </c>
      <c r="BZ202" s="324">
        <v>-8.5000000000000006E-2</v>
      </c>
      <c r="CA202" s="324">
        <v>-8.1000000000000003E-2</v>
      </c>
      <c r="CB202" s="324">
        <v>-1.6E-2</v>
      </c>
      <c r="CC202" s="324">
        <v>0.01</v>
      </c>
      <c r="CD202" s="358">
        <v>-4.2999999999999997E-2</v>
      </c>
      <c r="CE202" s="324">
        <v>0.16300000000000001</v>
      </c>
      <c r="CF202" s="324">
        <v>0.156</v>
      </c>
      <c r="CG202" s="324">
        <v>0.127</v>
      </c>
      <c r="CH202" s="324">
        <v>0.13</v>
      </c>
      <c r="CI202" s="358">
        <v>0.14299999999999999</v>
      </c>
      <c r="CJ202" s="324">
        <v>0.126</v>
      </c>
      <c r="CK202" s="324">
        <v>0.14799999999999999</v>
      </c>
      <c r="CL202" s="324">
        <v>0.154</v>
      </c>
      <c r="CM202" s="324">
        <v>0.17</v>
      </c>
      <c r="CN202" s="358">
        <v>0.15</v>
      </c>
      <c r="CO202" s="324">
        <v>0.161</v>
      </c>
      <c r="CP202" s="324">
        <v>0.107</v>
      </c>
      <c r="CQ202" s="324">
        <v>8.1000000000000003E-2</v>
      </c>
      <c r="CR202" s="324">
        <v>6.2E-2</v>
      </c>
      <c r="CS202" s="358">
        <v>0.10100000000000001</v>
      </c>
      <c r="CT202" s="324">
        <v>0.06</v>
      </c>
      <c r="CU202" s="324">
        <v>4.5999999999999999E-2</v>
      </c>
    </row>
    <row r="203" spans="1:99">
      <c r="A203" s="8" t="s">
        <v>227</v>
      </c>
      <c r="B203" s="182"/>
      <c r="G203" s="119"/>
      <c r="L203" s="119"/>
      <c r="Q203" s="119"/>
      <c r="V203" s="119"/>
      <c r="AA203" s="119"/>
      <c r="AF203" s="119"/>
      <c r="AK203" s="119"/>
      <c r="AP203" s="119"/>
      <c r="AU203" s="119"/>
      <c r="AZ203" s="119"/>
      <c r="BA203" s="310">
        <v>0.19</v>
      </c>
      <c r="BB203" s="324">
        <v>0.13900000000000001</v>
      </c>
      <c r="BC203" s="324">
        <v>9.1999999999999998E-2</v>
      </c>
      <c r="BD203" s="324">
        <v>0.10299999999999999</v>
      </c>
      <c r="BE203" s="358">
        <v>0.129</v>
      </c>
      <c r="BF203" s="324">
        <v>0.129</v>
      </c>
      <c r="BG203" s="324">
        <v>0.14899999999999999</v>
      </c>
      <c r="BH203" s="324">
        <v>0.113</v>
      </c>
      <c r="BI203" s="324">
        <v>0.151</v>
      </c>
      <c r="BJ203" s="358">
        <v>0.13600000000000001</v>
      </c>
      <c r="BK203" s="324">
        <v>0.16500000000000001</v>
      </c>
      <c r="BL203" s="324">
        <v>0.182</v>
      </c>
      <c r="BM203" s="324">
        <v>0.223</v>
      </c>
      <c r="BN203" s="324">
        <v>0.191</v>
      </c>
      <c r="BO203" s="358">
        <v>0.191</v>
      </c>
      <c r="BP203" s="324">
        <v>0.186</v>
      </c>
      <c r="BQ203" s="324">
        <v>0.17399999999999999</v>
      </c>
      <c r="BR203" s="324">
        <v>0.17599999999999999</v>
      </c>
      <c r="BS203" s="324">
        <v>0.17499999999999999</v>
      </c>
      <c r="BT203" s="358">
        <v>0.17799999999999999</v>
      </c>
      <c r="BU203" s="324">
        <v>0.15</v>
      </c>
      <c r="BV203" s="324">
        <v>0.16</v>
      </c>
      <c r="BW203" s="324">
        <v>0.159</v>
      </c>
      <c r="BX203" s="324">
        <v>0.11899999999999999</v>
      </c>
      <c r="BY203" s="358">
        <v>0.14599999999999999</v>
      </c>
      <c r="BZ203" s="324">
        <v>2.7E-2</v>
      </c>
      <c r="CA203" s="324">
        <v>3.6999999999999998E-2</v>
      </c>
      <c r="CB203" s="324">
        <v>3.5999999999999997E-2</v>
      </c>
      <c r="CC203" s="324">
        <v>0.11700000000000001</v>
      </c>
      <c r="CD203" s="358">
        <v>5.5E-2</v>
      </c>
      <c r="CE203" s="324">
        <v>0.19700000000000001</v>
      </c>
      <c r="CF203" s="324">
        <v>0.13500000000000001</v>
      </c>
      <c r="CG203" s="324">
        <v>0.17499999999999999</v>
      </c>
      <c r="CH203" s="324">
        <v>0.10100000000000001</v>
      </c>
      <c r="CI203" s="358">
        <v>0.151</v>
      </c>
      <c r="CJ203" s="324">
        <v>0.121</v>
      </c>
      <c r="CK203" s="324">
        <v>0.14099999999999999</v>
      </c>
      <c r="CL203" s="324">
        <v>9.7000000000000003E-2</v>
      </c>
      <c r="CM203" s="324">
        <v>8.4000000000000005E-2</v>
      </c>
      <c r="CN203" s="358">
        <v>0.11</v>
      </c>
      <c r="CO203" s="324">
        <v>3.4000000000000002E-2</v>
      </c>
      <c r="CP203" s="324">
        <v>1.2999999999999999E-2</v>
      </c>
      <c r="CQ203" s="324">
        <v>5.0000000000000001E-3</v>
      </c>
      <c r="CR203" s="324">
        <v>-0.02</v>
      </c>
      <c r="CS203" s="358">
        <v>7.0000000000000001E-3</v>
      </c>
      <c r="CT203" s="324">
        <v>8.9999999999999993E-3</v>
      </c>
      <c r="CU203" s="324">
        <v>1.7999999999999999E-2</v>
      </c>
    </row>
    <row r="204" spans="1:99">
      <c r="A204" s="8" t="s">
        <v>228</v>
      </c>
      <c r="B204" s="182"/>
      <c r="G204" s="119"/>
      <c r="L204" s="119"/>
      <c r="Q204" s="119"/>
      <c r="V204" s="119"/>
      <c r="AA204" s="119"/>
      <c r="AF204" s="119"/>
      <c r="AK204" s="119"/>
      <c r="AP204" s="119"/>
      <c r="AU204" s="119"/>
      <c r="AZ204" s="119"/>
      <c r="BA204" s="310">
        <v>0.159</v>
      </c>
      <c r="BB204" s="324">
        <v>0.151</v>
      </c>
      <c r="BC204" s="324">
        <v>3.4000000000000002E-2</v>
      </c>
      <c r="BD204" s="324">
        <v>5.6000000000000001E-2</v>
      </c>
      <c r="BE204" s="358">
        <v>9.8000000000000004E-2</v>
      </c>
      <c r="BF204" s="324">
        <v>0.11600000000000001</v>
      </c>
      <c r="BG204" s="324">
        <v>-4.4999999999999998E-2</v>
      </c>
      <c r="BH204" s="324">
        <v>0.13100000000000001</v>
      </c>
      <c r="BI204" s="324">
        <v>0.20899999999999999</v>
      </c>
      <c r="BJ204" s="358">
        <v>0.10100000000000001</v>
      </c>
      <c r="BK204" s="324">
        <v>0.13300000000000001</v>
      </c>
      <c r="BL204" s="324">
        <v>0.14299999999999999</v>
      </c>
      <c r="BM204" s="324">
        <v>4.1000000000000002E-2</v>
      </c>
      <c r="BN204" s="324">
        <v>-2.3E-2</v>
      </c>
      <c r="BO204" s="358">
        <v>6.9000000000000006E-2</v>
      </c>
      <c r="BP204" s="324">
        <v>-4.7E-2</v>
      </c>
      <c r="BQ204" s="324">
        <v>7.3999999999999996E-2</v>
      </c>
      <c r="BR204" s="324">
        <v>9.7000000000000003E-2</v>
      </c>
      <c r="BS204" s="324">
        <v>0.113</v>
      </c>
      <c r="BT204" s="358">
        <v>5.8000000000000003E-2</v>
      </c>
      <c r="BU204" s="324">
        <v>0.159</v>
      </c>
      <c r="BV204" s="324">
        <v>7.6999999999999999E-2</v>
      </c>
      <c r="BW204" s="324">
        <v>6.4000000000000001E-2</v>
      </c>
      <c r="BX204" s="324">
        <v>-1.9E-2</v>
      </c>
      <c r="BY204" s="358">
        <v>6.8000000000000005E-2</v>
      </c>
      <c r="BZ204" s="324">
        <v>-0.27600000000000002</v>
      </c>
      <c r="CA204" s="324">
        <v>-0.107</v>
      </c>
      <c r="CB204" s="324">
        <v>4.1000000000000002E-2</v>
      </c>
      <c r="CC204" s="324">
        <v>0.112</v>
      </c>
      <c r="CD204" s="358">
        <v>-5.8999999999999997E-2</v>
      </c>
      <c r="CE204" s="324">
        <v>0.253</v>
      </c>
      <c r="CF204" s="324">
        <v>0.20100000000000001</v>
      </c>
      <c r="CG204" s="324">
        <v>0.152</v>
      </c>
      <c r="CH204" s="324">
        <v>7.0000000000000007E-2</v>
      </c>
      <c r="CI204" s="358">
        <v>0.16</v>
      </c>
      <c r="CJ204" s="324">
        <v>0.20799999999999999</v>
      </c>
      <c r="CK204" s="324">
        <v>0.16700000000000001</v>
      </c>
      <c r="CL204" s="324">
        <v>9.0999999999999998E-2</v>
      </c>
      <c r="CM204" s="324">
        <v>0.13400000000000001</v>
      </c>
      <c r="CN204" s="358">
        <v>0.14599999999999999</v>
      </c>
      <c r="CO204" s="324">
        <v>0.14000000000000001</v>
      </c>
      <c r="CP204" s="324">
        <v>3.9E-2</v>
      </c>
      <c r="CQ204" s="324">
        <v>0.23400000000000001</v>
      </c>
      <c r="CR204" s="324">
        <v>0.379</v>
      </c>
      <c r="CS204" s="358">
        <v>0.20200000000000001</v>
      </c>
      <c r="CT204" s="324">
        <v>0.61799999999999999</v>
      </c>
      <c r="CU204" s="324">
        <v>0.95199999999999996</v>
      </c>
    </row>
    <row r="205" spans="1:99">
      <c r="A205" s="8" t="s">
        <v>229</v>
      </c>
      <c r="B205" s="182"/>
      <c r="G205" s="119"/>
      <c r="L205" s="119"/>
      <c r="Q205" s="119"/>
      <c r="V205" s="119"/>
      <c r="AA205" s="119"/>
      <c r="AF205" s="119"/>
      <c r="AK205" s="119"/>
      <c r="AP205" s="119"/>
      <c r="AU205" s="119"/>
      <c r="AZ205" s="119"/>
      <c r="BA205" s="310">
        <v>0.57999999999999996</v>
      </c>
      <c r="BB205" s="324">
        <v>0.14299999999999999</v>
      </c>
      <c r="BC205" s="324">
        <v>0.12</v>
      </c>
      <c r="BD205" s="324">
        <v>8.5999999999999993E-2</v>
      </c>
      <c r="BE205" s="358">
        <v>0.19800000000000001</v>
      </c>
      <c r="BF205" s="324">
        <v>7.6999999999999999E-2</v>
      </c>
      <c r="BG205" s="324">
        <v>6.5000000000000002E-2</v>
      </c>
      <c r="BH205" s="324">
        <v>3.9E-2</v>
      </c>
      <c r="BI205" s="324">
        <v>4.7E-2</v>
      </c>
      <c r="BJ205" s="358">
        <v>5.7000000000000002E-2</v>
      </c>
      <c r="BK205" s="324">
        <v>4.7E-2</v>
      </c>
      <c r="BL205" s="324">
        <v>4.1000000000000002E-2</v>
      </c>
      <c r="BM205" s="324">
        <v>6.2E-2</v>
      </c>
      <c r="BN205" s="324">
        <v>8.5999999999999993E-2</v>
      </c>
      <c r="BO205" s="358">
        <v>5.8999999999999997E-2</v>
      </c>
      <c r="BP205" s="324">
        <v>0.108</v>
      </c>
      <c r="BQ205" s="324">
        <v>0.125</v>
      </c>
      <c r="BR205" s="324">
        <v>0.126</v>
      </c>
      <c r="BS205" s="324">
        <v>0.115</v>
      </c>
      <c r="BT205" s="358">
        <v>0.11799999999999999</v>
      </c>
      <c r="BU205" s="324">
        <v>9.5000000000000001E-2</v>
      </c>
      <c r="BV205" s="324">
        <v>6.5000000000000002E-2</v>
      </c>
      <c r="BW205" s="324">
        <v>5.7000000000000002E-2</v>
      </c>
      <c r="BX205" s="324">
        <v>3.5000000000000003E-2</v>
      </c>
      <c r="BY205" s="358">
        <v>6.2E-2</v>
      </c>
      <c r="BZ205" s="324">
        <v>-3.2000000000000001E-2</v>
      </c>
      <c r="CA205" s="324">
        <v>-1.7999999999999999E-2</v>
      </c>
      <c r="CB205" s="324">
        <v>1.2999999999999999E-2</v>
      </c>
      <c r="CC205" s="324">
        <v>1.4999999999999999E-2</v>
      </c>
      <c r="CD205" s="358">
        <v>-5.0000000000000001E-3</v>
      </c>
      <c r="CE205" s="324">
        <v>9.2999999999999999E-2</v>
      </c>
      <c r="CF205" s="324">
        <v>7.5999999999999998E-2</v>
      </c>
      <c r="CG205" s="324">
        <v>4.2999999999999997E-2</v>
      </c>
      <c r="CH205" s="324">
        <v>5.5E-2</v>
      </c>
      <c r="CI205" s="358">
        <v>6.7000000000000004E-2</v>
      </c>
      <c r="CJ205" s="324">
        <v>6.2E-2</v>
      </c>
      <c r="CK205" s="324">
        <v>7.0000000000000007E-2</v>
      </c>
      <c r="CL205" s="324">
        <v>9.5000000000000001E-2</v>
      </c>
      <c r="CM205" s="324">
        <v>7.4999999999999997E-2</v>
      </c>
      <c r="CN205" s="358">
        <v>7.5999999999999998E-2</v>
      </c>
      <c r="CO205" s="324">
        <v>4.7E-2</v>
      </c>
      <c r="CP205" s="324">
        <v>4.1000000000000002E-2</v>
      </c>
      <c r="CQ205" s="324">
        <v>3.9E-2</v>
      </c>
      <c r="CR205" s="324">
        <v>5.1999999999999998E-2</v>
      </c>
      <c r="CS205" s="358">
        <v>4.4999999999999998E-2</v>
      </c>
      <c r="CT205" s="324">
        <v>7.5999999999999998E-2</v>
      </c>
      <c r="CU205" s="324">
        <v>7.4999999999999997E-2</v>
      </c>
    </row>
    <row r="206" spans="1:99">
      <c r="A206" s="8" t="s">
        <v>230</v>
      </c>
      <c r="B206" s="182"/>
      <c r="G206" s="119"/>
      <c r="L206" s="119"/>
      <c r="Q206" s="119"/>
      <c r="V206" s="119"/>
      <c r="AA206" s="119"/>
      <c r="AF206" s="119"/>
      <c r="AK206" s="119"/>
      <c r="AP206" s="119"/>
      <c r="AU206" s="119"/>
      <c r="AZ206" s="119"/>
      <c r="BA206" s="310">
        <v>0.253</v>
      </c>
      <c r="BB206" s="324">
        <v>0.375</v>
      </c>
      <c r="BC206" s="324">
        <v>0.218</v>
      </c>
      <c r="BD206" s="324">
        <v>0.252</v>
      </c>
      <c r="BE206" s="358">
        <v>0.27300000000000002</v>
      </c>
      <c r="BF206" s="324">
        <v>0.2</v>
      </c>
      <c r="BG206" s="324">
        <v>8.7999999999999995E-2</v>
      </c>
      <c r="BH206" s="324">
        <v>0.19800000000000001</v>
      </c>
      <c r="BI206" s="324">
        <v>0.114</v>
      </c>
      <c r="BJ206" s="358">
        <v>0.14799999999999999</v>
      </c>
      <c r="BK206" s="324">
        <v>8.8999999999999996E-2</v>
      </c>
      <c r="BL206" s="324">
        <v>7.5999999999999998E-2</v>
      </c>
      <c r="BM206" s="324">
        <v>3.6999999999999998E-2</v>
      </c>
      <c r="BN206" s="324">
        <v>2.1999999999999999E-2</v>
      </c>
      <c r="BO206" s="358">
        <v>5.5E-2</v>
      </c>
      <c r="BP206" s="324">
        <v>-3.5999999999999997E-2</v>
      </c>
      <c r="BQ206" s="324">
        <v>-4.3999999999999997E-2</v>
      </c>
      <c r="BR206" s="324">
        <v>-3.3000000000000002E-2</v>
      </c>
      <c r="BS206" s="324">
        <v>-0.04</v>
      </c>
      <c r="BT206" s="358">
        <v>-3.7999999999999999E-2</v>
      </c>
      <c r="BU206" s="324">
        <v>6.4000000000000001E-2</v>
      </c>
      <c r="BV206" s="324">
        <v>7.2999999999999995E-2</v>
      </c>
      <c r="BW206" s="324">
        <v>0.108</v>
      </c>
      <c r="BX206" s="324">
        <v>1.2999999999999999E-2</v>
      </c>
      <c r="BY206" s="358">
        <v>6.5000000000000002E-2</v>
      </c>
      <c r="BZ206" s="324">
        <v>-0.11700000000000001</v>
      </c>
      <c r="CA206" s="324">
        <v>-5.3999999999999999E-2</v>
      </c>
      <c r="CB206" s="324">
        <v>-3.7999999999999999E-2</v>
      </c>
      <c r="CC206" s="324">
        <v>0.106</v>
      </c>
      <c r="CD206" s="358">
        <v>-2.7E-2</v>
      </c>
      <c r="CE206" s="324">
        <v>0.253</v>
      </c>
      <c r="CF206" s="324">
        <v>0.13800000000000001</v>
      </c>
      <c r="CG206" s="324">
        <v>6.9000000000000006E-2</v>
      </c>
      <c r="CH206" s="324">
        <v>7.2999999999999995E-2</v>
      </c>
      <c r="CI206" s="358">
        <v>0.129</v>
      </c>
      <c r="CJ206" s="324">
        <v>3.2000000000000001E-2</v>
      </c>
      <c r="CK206" s="324">
        <v>8.2000000000000003E-2</v>
      </c>
      <c r="CL206" s="324">
        <v>8.5999999999999993E-2</v>
      </c>
      <c r="CM206" s="324">
        <v>0.113</v>
      </c>
      <c r="CN206" s="358">
        <v>7.8E-2</v>
      </c>
      <c r="CO206" s="324">
        <v>0.152</v>
      </c>
      <c r="CP206" s="324">
        <v>0.159</v>
      </c>
      <c r="CQ206" s="324">
        <v>0.16</v>
      </c>
      <c r="CR206" s="324">
        <v>0.107</v>
      </c>
      <c r="CS206" s="358">
        <v>0.14399999999999999</v>
      </c>
      <c r="CT206" s="324">
        <v>8.5000000000000006E-2</v>
      </c>
      <c r="CU206" s="324">
        <v>7.9000000000000001E-2</v>
      </c>
    </row>
    <row r="207" spans="1:99" ht="15.75" thickBot="1">
      <c r="A207" s="133" t="s">
        <v>232</v>
      </c>
      <c r="B207" s="182"/>
      <c r="G207" s="119"/>
      <c r="L207" s="119"/>
      <c r="Q207" s="119"/>
      <c r="V207" s="119"/>
      <c r="AA207" s="119"/>
      <c r="AF207" s="119"/>
      <c r="AK207" s="119"/>
      <c r="AP207" s="119"/>
      <c r="AU207" s="119"/>
      <c r="AZ207" s="119"/>
      <c r="BA207" s="316">
        <v>0.158</v>
      </c>
      <c r="BB207" s="325">
        <v>0.12</v>
      </c>
      <c r="BC207" s="325">
        <v>9.9000000000000005E-2</v>
      </c>
      <c r="BD207" s="325">
        <v>0.104</v>
      </c>
      <c r="BE207" s="359">
        <v>0.11899999999999999</v>
      </c>
      <c r="BF207" s="325">
        <v>0.10100000000000001</v>
      </c>
      <c r="BG207" s="325">
        <v>7.0000000000000007E-2</v>
      </c>
      <c r="BH207" s="325">
        <v>8.5999999999999993E-2</v>
      </c>
      <c r="BI207" s="325">
        <v>7.4999999999999997E-2</v>
      </c>
      <c r="BJ207" s="359">
        <v>8.3000000000000004E-2</v>
      </c>
      <c r="BK207" s="325">
        <v>6.3E-2</v>
      </c>
      <c r="BL207" s="325">
        <v>7.0999999999999994E-2</v>
      </c>
      <c r="BM207" s="325">
        <v>6.2E-2</v>
      </c>
      <c r="BN207" s="325">
        <v>7.1999999999999995E-2</v>
      </c>
      <c r="BO207" s="359">
        <v>6.7000000000000004E-2</v>
      </c>
      <c r="BP207" s="325">
        <v>9.2999999999999999E-2</v>
      </c>
      <c r="BQ207" s="325">
        <v>0.115</v>
      </c>
      <c r="BR207" s="325">
        <v>0.121</v>
      </c>
      <c r="BS207" s="325">
        <v>0.127</v>
      </c>
      <c r="BT207" s="359">
        <v>0.114</v>
      </c>
      <c r="BU207" s="325">
        <v>0.106</v>
      </c>
      <c r="BV207" s="325">
        <v>8.4000000000000005E-2</v>
      </c>
      <c r="BW207" s="325">
        <v>6.8000000000000005E-2</v>
      </c>
      <c r="BX207" s="325">
        <v>0.03</v>
      </c>
      <c r="BY207" s="359">
        <v>7.0999999999999994E-2</v>
      </c>
      <c r="BZ207" s="325">
        <v>-6.3E-2</v>
      </c>
      <c r="CA207" s="325">
        <v>-3.2000000000000001E-2</v>
      </c>
      <c r="CB207" s="325">
        <v>4.0000000000000001E-3</v>
      </c>
      <c r="CC207" s="325">
        <v>5.8999999999999997E-2</v>
      </c>
      <c r="CD207" s="359">
        <v>-8.0000000000000002E-3</v>
      </c>
      <c r="CE207" s="325">
        <v>0.16400000000000001</v>
      </c>
      <c r="CF207" s="325">
        <v>0.155</v>
      </c>
      <c r="CG207" s="325">
        <v>0.154</v>
      </c>
      <c r="CH207" s="325">
        <v>0.14299999999999999</v>
      </c>
      <c r="CI207" s="359">
        <v>0.154</v>
      </c>
      <c r="CJ207" s="325">
        <v>0.155</v>
      </c>
      <c r="CK207" s="325">
        <v>0.154</v>
      </c>
      <c r="CL207" s="325">
        <v>0.13500000000000001</v>
      </c>
      <c r="CM207" s="325">
        <v>0.107</v>
      </c>
      <c r="CN207" s="359">
        <v>0.13700000000000001</v>
      </c>
      <c r="CO207" s="325">
        <v>7.0000000000000007E-2</v>
      </c>
      <c r="CP207" s="325">
        <v>2.8000000000000001E-2</v>
      </c>
      <c r="CQ207" s="325">
        <v>1.7000000000000001E-2</v>
      </c>
      <c r="CR207" s="325">
        <v>2.1999999999999999E-2</v>
      </c>
      <c r="CS207" s="359">
        <v>3.4000000000000002E-2</v>
      </c>
      <c r="CT207" s="325">
        <v>4.3999999999999997E-2</v>
      </c>
      <c r="CU207" s="325">
        <v>5.5E-2</v>
      </c>
    </row>
    <row r="208" spans="1:99" ht="15.75" thickTop="1">
      <c r="A208" s="34"/>
      <c r="B208" s="182"/>
      <c r="G208" s="119"/>
      <c r="L208" s="119"/>
      <c r="Q208" s="119"/>
      <c r="V208" s="119"/>
      <c r="AA208" s="119"/>
      <c r="AF208" s="119"/>
      <c r="AK208" s="119"/>
      <c r="AP208" s="119"/>
      <c r="AU208" s="119"/>
      <c r="AZ208" s="119"/>
      <c r="BA208" s="310"/>
      <c r="BB208" s="324"/>
      <c r="BC208" s="324"/>
      <c r="BD208" s="324"/>
      <c r="BE208" s="119"/>
      <c r="BF208" s="324"/>
      <c r="BG208" s="324"/>
      <c r="BH208" s="324"/>
      <c r="BI208" s="324"/>
      <c r="BJ208" s="119"/>
      <c r="BK208" s="324"/>
      <c r="BL208" s="324"/>
      <c r="BM208" s="324"/>
      <c r="BN208" s="324"/>
      <c r="BO208" s="119"/>
      <c r="BP208" s="324"/>
      <c r="BQ208" s="324"/>
      <c r="BR208" s="324"/>
      <c r="BS208" s="324"/>
      <c r="BT208" s="119"/>
      <c r="BU208" s="324"/>
      <c r="BV208" s="324"/>
      <c r="BW208" s="324"/>
      <c r="BX208" s="324"/>
      <c r="BY208" s="119"/>
      <c r="BZ208" s="324"/>
      <c r="CA208" s="324"/>
      <c r="CB208" s="324"/>
      <c r="CC208" s="324"/>
      <c r="CD208" s="119"/>
      <c r="CE208" s="324"/>
      <c r="CF208" s="324"/>
      <c r="CG208" s="324"/>
      <c r="CH208" s="324"/>
      <c r="CI208" s="119"/>
      <c r="CJ208" s="324"/>
      <c r="CK208" s="324"/>
      <c r="CL208" s="324"/>
      <c r="CM208" s="324"/>
      <c r="CN208" s="119"/>
      <c r="CO208" s="324"/>
      <c r="CP208" s="324"/>
      <c r="CQ208" s="324"/>
      <c r="CR208" s="324"/>
      <c r="CS208" s="119"/>
      <c r="CT208" s="324"/>
      <c r="CU208" s="324"/>
    </row>
    <row r="209" spans="1:99">
      <c r="B209" s="182"/>
      <c r="G209" s="119"/>
      <c r="L209" s="119"/>
      <c r="Q209" s="119"/>
      <c r="V209" s="119"/>
      <c r="AA209" s="119"/>
      <c r="AF209" s="119"/>
      <c r="AK209" s="119"/>
      <c r="AP209" s="119"/>
      <c r="AU209" s="119"/>
      <c r="AZ209" s="119"/>
      <c r="BA209" s="310"/>
      <c r="BB209" s="324"/>
      <c r="BC209" s="324"/>
      <c r="BD209" s="324"/>
      <c r="BE209" s="119"/>
      <c r="BF209" s="324"/>
      <c r="BG209" s="324"/>
      <c r="BH209" s="324"/>
      <c r="BI209" s="324"/>
      <c r="BJ209" s="119"/>
      <c r="BK209" s="324"/>
      <c r="BL209" s="324"/>
      <c r="BM209" s="324"/>
      <c r="BN209" s="324"/>
      <c r="BO209" s="119"/>
      <c r="BP209" s="324"/>
      <c r="BQ209" s="324"/>
      <c r="BR209" s="324"/>
      <c r="BS209" s="324"/>
      <c r="BT209" s="119"/>
      <c r="BU209" s="324"/>
      <c r="BV209" s="324"/>
      <c r="BW209" s="324"/>
      <c r="BX209" s="324"/>
      <c r="BY209" s="119"/>
      <c r="BZ209" s="324"/>
      <c r="CA209" s="324"/>
      <c r="CB209" s="324"/>
      <c r="CC209" s="324"/>
      <c r="CD209" s="119"/>
      <c r="CE209" s="324"/>
      <c r="CF209" s="324"/>
      <c r="CG209" s="324"/>
      <c r="CH209" s="324"/>
      <c r="CI209" s="119"/>
      <c r="CJ209" s="324"/>
      <c r="CK209" s="324"/>
      <c r="CL209" s="324"/>
      <c r="CM209" s="324"/>
      <c r="CN209" s="119"/>
      <c r="CO209" s="324"/>
      <c r="CP209" s="324"/>
      <c r="CQ209" s="324"/>
      <c r="CR209" s="324"/>
      <c r="CS209" s="119"/>
      <c r="CT209" s="324"/>
      <c r="CU209" s="324"/>
    </row>
    <row r="210" spans="1:99" hidden="1" outlineLevel="1">
      <c r="A210" s="88" t="s">
        <v>324</v>
      </c>
      <c r="B210" s="182"/>
      <c r="G210" s="119"/>
      <c r="L210" s="119"/>
      <c r="Q210" s="119"/>
      <c r="V210" s="119"/>
      <c r="AA210" s="119"/>
      <c r="AF210" s="119"/>
      <c r="AK210" s="119"/>
      <c r="AP210" s="119"/>
      <c r="AU210" s="119"/>
      <c r="AZ210" s="119"/>
      <c r="BA210" s="310"/>
      <c r="BB210" s="324"/>
      <c r="BC210" s="324"/>
      <c r="BD210" s="324"/>
      <c r="BE210" s="119"/>
      <c r="BF210" s="324"/>
      <c r="BG210" s="324"/>
      <c r="BH210" s="324"/>
      <c r="BI210" s="324"/>
      <c r="BJ210" s="119"/>
      <c r="BK210" s="324"/>
      <c r="BL210" s="324"/>
      <c r="BM210" s="324"/>
      <c r="BN210" s="324"/>
      <c r="BO210" s="119"/>
      <c r="BP210" s="324"/>
      <c r="BQ210" s="324"/>
      <c r="BR210" s="324"/>
      <c r="BS210" s="324"/>
      <c r="BT210" s="119"/>
      <c r="BU210" s="324"/>
      <c r="BV210" s="324"/>
      <c r="BW210" s="324"/>
      <c r="BX210" s="324"/>
      <c r="BY210" s="119"/>
      <c r="BZ210" s="324"/>
      <c r="CA210" s="324"/>
      <c r="CB210" s="324"/>
      <c r="CC210" s="324"/>
      <c r="CD210" s="119"/>
      <c r="CE210" s="324"/>
      <c r="CF210" s="324"/>
      <c r="CG210" s="324"/>
      <c r="CH210" s="324"/>
      <c r="CI210" s="119"/>
      <c r="CJ210" s="324"/>
      <c r="CK210" s="324"/>
      <c r="CL210" s="324"/>
      <c r="CM210" s="324"/>
      <c r="CN210" s="119"/>
      <c r="CO210" s="324"/>
      <c r="CP210" s="324"/>
      <c r="CQ210" s="324"/>
      <c r="CR210" s="324"/>
      <c r="CS210" s="119"/>
      <c r="CT210" s="324"/>
      <c r="CU210" s="324"/>
    </row>
    <row r="211" spans="1:99" hidden="1" outlineLevel="1">
      <c r="A211" s="8" t="s">
        <v>246</v>
      </c>
      <c r="B211" s="182"/>
      <c r="G211" s="119"/>
      <c r="L211" s="119"/>
      <c r="Q211" s="119"/>
      <c r="V211" s="119"/>
      <c r="AA211" s="119"/>
      <c r="AF211" s="119"/>
      <c r="AK211" s="119"/>
      <c r="AP211" s="119"/>
      <c r="AU211" s="119"/>
      <c r="AZ211" s="119"/>
      <c r="BA211" s="310">
        <v>3.3000000000000002E-2</v>
      </c>
      <c r="BB211" s="324">
        <v>3.9E-2</v>
      </c>
      <c r="BC211" s="324">
        <v>8.9999999999999993E-3</v>
      </c>
      <c r="BD211" s="324">
        <v>3.2000000000000001E-2</v>
      </c>
      <c r="BE211" s="119"/>
      <c r="BF211" s="324">
        <v>1.7000000000000001E-2</v>
      </c>
      <c r="BG211" s="324">
        <v>1.2E-2</v>
      </c>
      <c r="BH211" s="324">
        <v>2.1000000000000001E-2</v>
      </c>
      <c r="BI211" s="324">
        <v>-4.0000000000000001E-3</v>
      </c>
      <c r="BJ211" s="119"/>
      <c r="BK211" s="25" t="s">
        <v>222</v>
      </c>
      <c r="BL211" s="25" t="s">
        <v>222</v>
      </c>
      <c r="BM211" s="25" t="s">
        <v>222</v>
      </c>
      <c r="BN211" s="25" t="s">
        <v>222</v>
      </c>
      <c r="BO211" s="119" t="s">
        <v>222</v>
      </c>
      <c r="BP211" s="25" t="s">
        <v>222</v>
      </c>
      <c r="BQ211" s="25" t="s">
        <v>222</v>
      </c>
      <c r="BR211" s="25" t="s">
        <v>222</v>
      </c>
      <c r="BS211" s="25" t="s">
        <v>222</v>
      </c>
      <c r="BT211" s="119" t="s">
        <v>222</v>
      </c>
      <c r="BU211" s="25" t="s">
        <v>222</v>
      </c>
      <c r="BV211" s="25" t="s">
        <v>222</v>
      </c>
      <c r="BW211" s="25" t="s">
        <v>222</v>
      </c>
      <c r="BX211" s="25" t="s">
        <v>222</v>
      </c>
      <c r="BY211" s="119" t="s">
        <v>222</v>
      </c>
      <c r="BZ211" s="25" t="s">
        <v>222</v>
      </c>
      <c r="CA211" s="25" t="s">
        <v>222</v>
      </c>
      <c r="CB211" s="25" t="s">
        <v>222</v>
      </c>
      <c r="CC211" s="25" t="s">
        <v>222</v>
      </c>
      <c r="CD211" s="119" t="s">
        <v>222</v>
      </c>
      <c r="CE211" s="25" t="s">
        <v>222</v>
      </c>
      <c r="CF211" s="25" t="s">
        <v>222</v>
      </c>
      <c r="CG211" s="25" t="s">
        <v>222</v>
      </c>
      <c r="CH211" s="25" t="s">
        <v>222</v>
      </c>
      <c r="CI211" s="119" t="s">
        <v>222</v>
      </c>
      <c r="CJ211" s="25" t="s">
        <v>222</v>
      </c>
      <c r="CK211" s="25" t="s">
        <v>222</v>
      </c>
      <c r="CL211" s="25" t="s">
        <v>222</v>
      </c>
      <c r="CM211" s="25" t="s">
        <v>222</v>
      </c>
      <c r="CN211" s="119" t="s">
        <v>222</v>
      </c>
      <c r="CO211" s="25" t="s">
        <v>222</v>
      </c>
      <c r="CP211" s="25" t="s">
        <v>222</v>
      </c>
      <c r="CQ211" s="25" t="s">
        <v>222</v>
      </c>
      <c r="CR211" s="25" t="s">
        <v>222</v>
      </c>
      <c r="CS211" s="119" t="s">
        <v>222</v>
      </c>
      <c r="CT211" s="25" t="s">
        <v>222</v>
      </c>
      <c r="CU211" s="25" t="s">
        <v>222</v>
      </c>
    </row>
    <row r="212" spans="1:99" hidden="1" outlineLevel="1">
      <c r="A212" s="8" t="s">
        <v>247</v>
      </c>
      <c r="B212" s="182"/>
      <c r="G212" s="119"/>
      <c r="L212" s="119"/>
      <c r="Q212" s="119"/>
      <c r="V212" s="119"/>
      <c r="AA212" s="119"/>
      <c r="AF212" s="119"/>
      <c r="AK212" s="119"/>
      <c r="AP212" s="119"/>
      <c r="AU212" s="119"/>
      <c r="AZ212" s="119"/>
      <c r="BA212" s="310">
        <v>5.3999999999999999E-2</v>
      </c>
      <c r="BB212" s="324">
        <v>5.3999999999999999E-2</v>
      </c>
      <c r="BC212" s="324">
        <v>4.0000000000000001E-3</v>
      </c>
      <c r="BD212" s="324">
        <v>2.1000000000000001E-2</v>
      </c>
      <c r="BE212" s="119"/>
      <c r="BF212" s="324">
        <v>2.7E-2</v>
      </c>
      <c r="BG212" s="324">
        <v>-3.1E-2</v>
      </c>
      <c r="BH212" s="324">
        <v>1.9E-2</v>
      </c>
      <c r="BI212" s="324">
        <v>-0.03</v>
      </c>
      <c r="BJ212" s="119"/>
      <c r="BK212" s="25" t="s">
        <v>222</v>
      </c>
      <c r="BL212" s="25" t="s">
        <v>222</v>
      </c>
      <c r="BM212" s="25" t="s">
        <v>222</v>
      </c>
      <c r="BN212" s="25" t="s">
        <v>222</v>
      </c>
      <c r="BO212" s="119" t="s">
        <v>222</v>
      </c>
      <c r="BP212" s="25" t="s">
        <v>222</v>
      </c>
      <c r="BQ212" s="25" t="s">
        <v>222</v>
      </c>
      <c r="BR212" s="25" t="s">
        <v>222</v>
      </c>
      <c r="BS212" s="25" t="s">
        <v>222</v>
      </c>
      <c r="BT212" s="119" t="s">
        <v>222</v>
      </c>
      <c r="BU212" s="25" t="s">
        <v>222</v>
      </c>
      <c r="BV212" s="25" t="s">
        <v>222</v>
      </c>
      <c r="BW212" s="25" t="s">
        <v>222</v>
      </c>
      <c r="BX212" s="25" t="s">
        <v>222</v>
      </c>
      <c r="BY212" s="119" t="s">
        <v>222</v>
      </c>
      <c r="BZ212" s="25" t="s">
        <v>222</v>
      </c>
      <c r="CA212" s="25" t="s">
        <v>222</v>
      </c>
      <c r="CB212" s="25" t="s">
        <v>222</v>
      </c>
      <c r="CC212" s="25" t="s">
        <v>222</v>
      </c>
      <c r="CD212" s="119" t="s">
        <v>222</v>
      </c>
      <c r="CE212" s="25" t="s">
        <v>222</v>
      </c>
      <c r="CF212" s="25" t="s">
        <v>222</v>
      </c>
      <c r="CG212" s="25" t="s">
        <v>222</v>
      </c>
      <c r="CH212" s="25" t="s">
        <v>222</v>
      </c>
      <c r="CI212" s="119" t="s">
        <v>222</v>
      </c>
      <c r="CJ212" s="25" t="s">
        <v>222</v>
      </c>
      <c r="CK212" s="25" t="s">
        <v>222</v>
      </c>
      <c r="CL212" s="25" t="s">
        <v>222</v>
      </c>
      <c r="CM212" s="25" t="s">
        <v>222</v>
      </c>
      <c r="CN212" s="119" t="s">
        <v>222</v>
      </c>
      <c r="CO212" s="25" t="s">
        <v>222</v>
      </c>
      <c r="CP212" s="25" t="s">
        <v>222</v>
      </c>
      <c r="CQ212" s="25" t="s">
        <v>222</v>
      </c>
      <c r="CR212" s="25" t="s">
        <v>222</v>
      </c>
      <c r="CS212" s="119" t="s">
        <v>222</v>
      </c>
      <c r="CT212" s="25" t="s">
        <v>222</v>
      </c>
      <c r="CU212" s="25" t="s">
        <v>222</v>
      </c>
    </row>
    <row r="213" spans="1:99" hidden="1" outlineLevel="1">
      <c r="A213" s="8" t="s">
        <v>248</v>
      </c>
      <c r="B213" s="182"/>
      <c r="G213" s="119"/>
      <c r="L213" s="119"/>
      <c r="Q213" s="119"/>
      <c r="V213" s="119"/>
      <c r="AA213" s="119"/>
      <c r="AF213" s="119"/>
      <c r="AK213" s="119"/>
      <c r="AP213" s="119"/>
      <c r="AU213" s="119"/>
      <c r="AZ213" s="119"/>
      <c r="BA213" s="310">
        <v>5.5E-2</v>
      </c>
      <c r="BB213" s="324">
        <v>2.4E-2</v>
      </c>
      <c r="BC213" s="324">
        <v>1.4E-2</v>
      </c>
      <c r="BD213" s="324">
        <v>1.4E-2</v>
      </c>
      <c r="BE213" s="119"/>
      <c r="BF213" s="324">
        <v>7.0000000000000007E-2</v>
      </c>
      <c r="BG213" s="324">
        <v>0.02</v>
      </c>
      <c r="BH213" s="324">
        <v>-4.9000000000000002E-2</v>
      </c>
      <c r="BI213" s="324">
        <v>7.3999999999999996E-2</v>
      </c>
      <c r="BJ213" s="119"/>
      <c r="BK213" s="25" t="s">
        <v>222</v>
      </c>
      <c r="BL213" s="25" t="s">
        <v>222</v>
      </c>
      <c r="BM213" s="25" t="s">
        <v>222</v>
      </c>
      <c r="BN213" s="25" t="s">
        <v>222</v>
      </c>
      <c r="BO213" s="119" t="s">
        <v>222</v>
      </c>
      <c r="BP213" s="25" t="s">
        <v>222</v>
      </c>
      <c r="BQ213" s="25" t="s">
        <v>222</v>
      </c>
      <c r="BR213" s="25" t="s">
        <v>222</v>
      </c>
      <c r="BS213" s="25" t="s">
        <v>222</v>
      </c>
      <c r="BT213" s="119" t="s">
        <v>222</v>
      </c>
      <c r="BU213" s="25" t="s">
        <v>222</v>
      </c>
      <c r="BV213" s="25" t="s">
        <v>222</v>
      </c>
      <c r="BW213" s="25" t="s">
        <v>222</v>
      </c>
      <c r="BX213" s="25" t="s">
        <v>222</v>
      </c>
      <c r="BY213" s="119" t="s">
        <v>222</v>
      </c>
      <c r="BZ213" s="25" t="s">
        <v>222</v>
      </c>
      <c r="CA213" s="25" t="s">
        <v>222</v>
      </c>
      <c r="CB213" s="25" t="s">
        <v>222</v>
      </c>
      <c r="CC213" s="25" t="s">
        <v>222</v>
      </c>
      <c r="CD213" s="119" t="s">
        <v>222</v>
      </c>
      <c r="CE213" s="25" t="s">
        <v>222</v>
      </c>
      <c r="CF213" s="25" t="s">
        <v>222</v>
      </c>
      <c r="CG213" s="25" t="s">
        <v>222</v>
      </c>
      <c r="CH213" s="25" t="s">
        <v>222</v>
      </c>
      <c r="CI213" s="119" t="s">
        <v>222</v>
      </c>
      <c r="CJ213" s="25" t="s">
        <v>222</v>
      </c>
      <c r="CK213" s="25" t="s">
        <v>222</v>
      </c>
      <c r="CL213" s="25" t="s">
        <v>222</v>
      </c>
      <c r="CM213" s="25" t="s">
        <v>222</v>
      </c>
      <c r="CN213" s="119" t="s">
        <v>222</v>
      </c>
      <c r="CO213" s="25" t="s">
        <v>222</v>
      </c>
      <c r="CP213" s="25" t="s">
        <v>222</v>
      </c>
      <c r="CQ213" s="25" t="s">
        <v>222</v>
      </c>
      <c r="CR213" s="25" t="s">
        <v>222</v>
      </c>
      <c r="CS213" s="119" t="s">
        <v>222</v>
      </c>
      <c r="CT213" s="25" t="s">
        <v>222</v>
      </c>
      <c r="CU213" s="25" t="s">
        <v>222</v>
      </c>
    </row>
    <row r="214" spans="1:99" hidden="1" outlineLevel="1">
      <c r="A214" s="8" t="s">
        <v>249</v>
      </c>
      <c r="B214" s="182"/>
      <c r="G214" s="119"/>
      <c r="L214" s="119"/>
      <c r="Q214" s="119"/>
      <c r="V214" s="119"/>
      <c r="AA214" s="119"/>
      <c r="AF214" s="119"/>
      <c r="AK214" s="119"/>
      <c r="AP214" s="119"/>
      <c r="AU214" s="119"/>
      <c r="AZ214" s="119"/>
      <c r="BA214" s="310">
        <v>3.0000000000000001E-3</v>
      </c>
      <c r="BB214" s="324">
        <v>1.7999999999999999E-2</v>
      </c>
      <c r="BC214" s="324">
        <v>4.2999999999999997E-2</v>
      </c>
      <c r="BD214" s="324">
        <v>3.9E-2</v>
      </c>
      <c r="BE214" s="119"/>
      <c r="BF214" s="324">
        <v>3.1E-2</v>
      </c>
      <c r="BG214" s="324">
        <v>3.1E-2</v>
      </c>
      <c r="BH214" s="324">
        <v>2.1000000000000001E-2</v>
      </c>
      <c r="BI214" s="324">
        <v>1.7000000000000001E-2</v>
      </c>
      <c r="BJ214" s="119"/>
      <c r="BK214" s="25" t="s">
        <v>222</v>
      </c>
      <c r="BL214" s="25" t="s">
        <v>222</v>
      </c>
      <c r="BM214" s="25" t="s">
        <v>222</v>
      </c>
      <c r="BN214" s="25" t="s">
        <v>222</v>
      </c>
      <c r="BO214" s="119" t="s">
        <v>222</v>
      </c>
      <c r="BP214" s="25" t="s">
        <v>222</v>
      </c>
      <c r="BQ214" s="25" t="s">
        <v>222</v>
      </c>
      <c r="BR214" s="25" t="s">
        <v>222</v>
      </c>
      <c r="BS214" s="25" t="s">
        <v>222</v>
      </c>
      <c r="BT214" s="119" t="s">
        <v>222</v>
      </c>
      <c r="BU214" s="25" t="s">
        <v>222</v>
      </c>
      <c r="BV214" s="25" t="s">
        <v>222</v>
      </c>
      <c r="BW214" s="25" t="s">
        <v>222</v>
      </c>
      <c r="BX214" s="25" t="s">
        <v>222</v>
      </c>
      <c r="BY214" s="119" t="s">
        <v>222</v>
      </c>
      <c r="BZ214" s="25" t="s">
        <v>222</v>
      </c>
      <c r="CA214" s="25" t="s">
        <v>222</v>
      </c>
      <c r="CB214" s="25" t="s">
        <v>222</v>
      </c>
      <c r="CC214" s="25" t="s">
        <v>222</v>
      </c>
      <c r="CD214" s="119" t="s">
        <v>222</v>
      </c>
      <c r="CE214" s="25" t="s">
        <v>222</v>
      </c>
      <c r="CF214" s="25" t="s">
        <v>222</v>
      </c>
      <c r="CG214" s="25" t="s">
        <v>222</v>
      </c>
      <c r="CH214" s="25" t="s">
        <v>222</v>
      </c>
      <c r="CI214" s="119" t="s">
        <v>222</v>
      </c>
      <c r="CJ214" s="25" t="s">
        <v>222</v>
      </c>
      <c r="CK214" s="25" t="s">
        <v>222</v>
      </c>
      <c r="CL214" s="25" t="s">
        <v>222</v>
      </c>
      <c r="CM214" s="25" t="s">
        <v>222</v>
      </c>
      <c r="CN214" s="119" t="s">
        <v>222</v>
      </c>
      <c r="CO214" s="25" t="s">
        <v>222</v>
      </c>
      <c r="CP214" s="25" t="s">
        <v>222</v>
      </c>
      <c r="CQ214" s="25" t="s">
        <v>222</v>
      </c>
      <c r="CR214" s="25" t="s">
        <v>222</v>
      </c>
      <c r="CS214" s="119" t="s">
        <v>222</v>
      </c>
      <c r="CT214" s="25" t="s">
        <v>222</v>
      </c>
      <c r="CU214" s="25" t="s">
        <v>222</v>
      </c>
    </row>
    <row r="215" spans="1:99" hidden="1" outlineLevel="1">
      <c r="A215" s="8" t="s">
        <v>250</v>
      </c>
      <c r="B215" s="182"/>
      <c r="G215" s="119"/>
      <c r="L215" s="119"/>
      <c r="Q215" s="119"/>
      <c r="V215" s="119"/>
      <c r="AA215" s="119"/>
      <c r="AF215" s="119"/>
      <c r="AK215" s="119"/>
      <c r="AP215" s="119"/>
      <c r="AU215" s="119"/>
      <c r="AZ215" s="119"/>
      <c r="BA215" s="310">
        <v>7.0000000000000007E-2</v>
      </c>
      <c r="BB215" s="324">
        <v>5.3999999999999999E-2</v>
      </c>
      <c r="BC215" s="324">
        <v>4.2000000000000003E-2</v>
      </c>
      <c r="BD215" s="324">
        <v>1.2E-2</v>
      </c>
      <c r="BE215" s="119"/>
      <c r="BF215" s="324">
        <v>3.9E-2</v>
      </c>
      <c r="BG215" s="324">
        <v>4.7E-2</v>
      </c>
      <c r="BH215" s="324">
        <v>-8.0000000000000002E-3</v>
      </c>
      <c r="BI215" s="324">
        <v>3.1E-2</v>
      </c>
      <c r="BJ215" s="119"/>
      <c r="BK215" s="25" t="s">
        <v>222</v>
      </c>
      <c r="BL215" s="25" t="s">
        <v>222</v>
      </c>
      <c r="BM215" s="25" t="s">
        <v>222</v>
      </c>
      <c r="BN215" s="25" t="s">
        <v>222</v>
      </c>
      <c r="BO215" s="119" t="s">
        <v>222</v>
      </c>
      <c r="BP215" s="25" t="s">
        <v>222</v>
      </c>
      <c r="BQ215" s="25" t="s">
        <v>222</v>
      </c>
      <c r="BR215" s="25" t="s">
        <v>222</v>
      </c>
      <c r="BS215" s="25" t="s">
        <v>222</v>
      </c>
      <c r="BT215" s="119" t="s">
        <v>222</v>
      </c>
      <c r="BU215" s="25" t="s">
        <v>222</v>
      </c>
      <c r="BV215" s="25" t="s">
        <v>222</v>
      </c>
      <c r="BW215" s="25" t="s">
        <v>222</v>
      </c>
      <c r="BX215" s="25" t="s">
        <v>222</v>
      </c>
      <c r="BY215" s="119" t="s">
        <v>222</v>
      </c>
      <c r="BZ215" s="25" t="s">
        <v>222</v>
      </c>
      <c r="CA215" s="25" t="s">
        <v>222</v>
      </c>
      <c r="CB215" s="25" t="s">
        <v>222</v>
      </c>
      <c r="CC215" s="25" t="s">
        <v>222</v>
      </c>
      <c r="CD215" s="119" t="s">
        <v>222</v>
      </c>
      <c r="CE215" s="25" t="s">
        <v>222</v>
      </c>
      <c r="CF215" s="25" t="s">
        <v>222</v>
      </c>
      <c r="CG215" s="25" t="s">
        <v>222</v>
      </c>
      <c r="CH215" s="25" t="s">
        <v>222</v>
      </c>
      <c r="CI215" s="119" t="s">
        <v>222</v>
      </c>
      <c r="CJ215" s="25" t="s">
        <v>222</v>
      </c>
      <c r="CK215" s="25" t="s">
        <v>222</v>
      </c>
      <c r="CL215" s="25" t="s">
        <v>222</v>
      </c>
      <c r="CM215" s="25" t="s">
        <v>222</v>
      </c>
      <c r="CN215" s="119" t="s">
        <v>222</v>
      </c>
      <c r="CO215" s="25" t="s">
        <v>222</v>
      </c>
      <c r="CP215" s="25" t="s">
        <v>222</v>
      </c>
      <c r="CQ215" s="25" t="s">
        <v>222</v>
      </c>
      <c r="CR215" s="25" t="s">
        <v>222</v>
      </c>
      <c r="CS215" s="119" t="s">
        <v>222</v>
      </c>
      <c r="CT215" s="25" t="s">
        <v>222</v>
      </c>
      <c r="CU215" s="25" t="s">
        <v>222</v>
      </c>
    </row>
    <row r="216" spans="1:99" hidden="1" outlineLevel="1">
      <c r="A216" s="8" t="s">
        <v>251</v>
      </c>
      <c r="B216" s="182"/>
      <c r="G216" s="119"/>
      <c r="L216" s="119"/>
      <c r="Q216" s="119"/>
      <c r="V216" s="119"/>
      <c r="AA216" s="119"/>
      <c r="AF216" s="119"/>
      <c r="AK216" s="119"/>
      <c r="AP216" s="119"/>
      <c r="AU216" s="119"/>
      <c r="AZ216" s="119"/>
      <c r="BA216" s="310">
        <v>1.7000000000000001E-2</v>
      </c>
      <c r="BB216" s="324">
        <v>-1.2E-2</v>
      </c>
      <c r="BC216" s="324">
        <v>2.7E-2</v>
      </c>
      <c r="BD216" s="324">
        <v>-1.4999999999999999E-2</v>
      </c>
      <c r="BE216" s="119"/>
      <c r="BF216" s="324">
        <v>-3.0000000000000001E-3</v>
      </c>
      <c r="BG216" s="324">
        <v>1E-3</v>
      </c>
      <c r="BH216" s="324">
        <v>2.5999999999999999E-2</v>
      </c>
      <c r="BI216" s="324">
        <v>5.1999999999999998E-2</v>
      </c>
      <c r="BJ216" s="119"/>
      <c r="BK216" s="25" t="s">
        <v>222</v>
      </c>
      <c r="BL216" s="25" t="s">
        <v>222</v>
      </c>
      <c r="BM216" s="25" t="s">
        <v>222</v>
      </c>
      <c r="BN216" s="25" t="s">
        <v>222</v>
      </c>
      <c r="BO216" s="119" t="s">
        <v>222</v>
      </c>
      <c r="BP216" s="25" t="s">
        <v>222</v>
      </c>
      <c r="BQ216" s="25" t="s">
        <v>222</v>
      </c>
      <c r="BR216" s="25" t="s">
        <v>222</v>
      </c>
      <c r="BS216" s="25" t="s">
        <v>222</v>
      </c>
      <c r="BT216" s="119" t="s">
        <v>222</v>
      </c>
      <c r="BU216" s="25" t="s">
        <v>222</v>
      </c>
      <c r="BV216" s="25" t="s">
        <v>222</v>
      </c>
      <c r="BW216" s="25" t="s">
        <v>222</v>
      </c>
      <c r="BX216" s="25" t="s">
        <v>222</v>
      </c>
      <c r="BY216" s="119" t="s">
        <v>222</v>
      </c>
      <c r="BZ216" s="25" t="s">
        <v>222</v>
      </c>
      <c r="CA216" s="25" t="s">
        <v>222</v>
      </c>
      <c r="CB216" s="25" t="s">
        <v>222</v>
      </c>
      <c r="CC216" s="25" t="s">
        <v>222</v>
      </c>
      <c r="CD216" s="119" t="s">
        <v>222</v>
      </c>
      <c r="CE216" s="25" t="s">
        <v>222</v>
      </c>
      <c r="CF216" s="25" t="s">
        <v>222</v>
      </c>
      <c r="CG216" s="25" t="s">
        <v>222</v>
      </c>
      <c r="CH216" s="25" t="s">
        <v>222</v>
      </c>
      <c r="CI216" s="119" t="s">
        <v>222</v>
      </c>
      <c r="CJ216" s="25" t="s">
        <v>222</v>
      </c>
      <c r="CK216" s="25" t="s">
        <v>222</v>
      </c>
      <c r="CL216" s="25" t="s">
        <v>222</v>
      </c>
      <c r="CM216" s="25" t="s">
        <v>222</v>
      </c>
      <c r="CN216" s="119" t="s">
        <v>222</v>
      </c>
      <c r="CO216" s="25" t="s">
        <v>222</v>
      </c>
      <c r="CP216" s="25" t="s">
        <v>222</v>
      </c>
      <c r="CQ216" s="25" t="s">
        <v>222</v>
      </c>
      <c r="CR216" s="25" t="s">
        <v>222</v>
      </c>
      <c r="CS216" s="119" t="s">
        <v>222</v>
      </c>
      <c r="CT216" s="25" t="s">
        <v>222</v>
      </c>
      <c r="CU216" s="25" t="s">
        <v>222</v>
      </c>
    </row>
    <row r="217" spans="1:99" hidden="1" outlineLevel="1">
      <c r="A217" s="8" t="s">
        <v>252</v>
      </c>
      <c r="B217" s="182"/>
      <c r="G217" s="119"/>
      <c r="L217" s="119"/>
      <c r="Q217" s="119"/>
      <c r="V217" s="119"/>
      <c r="AA217" s="119"/>
      <c r="AF217" s="119"/>
      <c r="AK217" s="119"/>
      <c r="AP217" s="119"/>
      <c r="AU217" s="119"/>
      <c r="AZ217" s="119"/>
      <c r="BA217" s="310">
        <v>5.5E-2</v>
      </c>
      <c r="BB217" s="324">
        <v>5.8000000000000003E-2</v>
      </c>
      <c r="BC217" s="324">
        <v>2.4E-2</v>
      </c>
      <c r="BD217" s="324">
        <v>0.03</v>
      </c>
      <c r="BE217" s="119"/>
      <c r="BF217" s="324">
        <v>7.3999999999999996E-2</v>
      </c>
      <c r="BG217" s="324">
        <v>3.5999999999999997E-2</v>
      </c>
      <c r="BH217" s="324">
        <v>5.8000000000000003E-2</v>
      </c>
      <c r="BI217" s="324">
        <v>1.4E-2</v>
      </c>
      <c r="BJ217" s="119"/>
      <c r="BK217" s="25" t="s">
        <v>222</v>
      </c>
      <c r="BL217" s="25" t="s">
        <v>222</v>
      </c>
      <c r="BM217" s="25" t="s">
        <v>222</v>
      </c>
      <c r="BN217" s="25" t="s">
        <v>222</v>
      </c>
      <c r="BO217" s="119" t="s">
        <v>222</v>
      </c>
      <c r="BP217" s="25" t="s">
        <v>222</v>
      </c>
      <c r="BQ217" s="25" t="s">
        <v>222</v>
      </c>
      <c r="BR217" s="25" t="s">
        <v>222</v>
      </c>
      <c r="BS217" s="25" t="s">
        <v>222</v>
      </c>
      <c r="BT217" s="119" t="s">
        <v>222</v>
      </c>
      <c r="BU217" s="25" t="s">
        <v>222</v>
      </c>
      <c r="BV217" s="25" t="s">
        <v>222</v>
      </c>
      <c r="BW217" s="25" t="s">
        <v>222</v>
      </c>
      <c r="BX217" s="25" t="s">
        <v>222</v>
      </c>
      <c r="BY217" s="119" t="s">
        <v>222</v>
      </c>
      <c r="BZ217" s="25" t="s">
        <v>222</v>
      </c>
      <c r="CA217" s="25" t="s">
        <v>222</v>
      </c>
      <c r="CB217" s="25" t="s">
        <v>222</v>
      </c>
      <c r="CC217" s="25" t="s">
        <v>222</v>
      </c>
      <c r="CD217" s="119" t="s">
        <v>222</v>
      </c>
      <c r="CE217" s="25" t="s">
        <v>222</v>
      </c>
      <c r="CF217" s="25" t="s">
        <v>222</v>
      </c>
      <c r="CG217" s="25" t="s">
        <v>222</v>
      </c>
      <c r="CH217" s="25" t="s">
        <v>222</v>
      </c>
      <c r="CI217" s="119" t="s">
        <v>222</v>
      </c>
      <c r="CJ217" s="25" t="s">
        <v>222</v>
      </c>
      <c r="CK217" s="25" t="s">
        <v>222</v>
      </c>
      <c r="CL217" s="25" t="s">
        <v>222</v>
      </c>
      <c r="CM217" s="25" t="s">
        <v>222</v>
      </c>
      <c r="CN217" s="119" t="s">
        <v>222</v>
      </c>
      <c r="CO217" s="25" t="s">
        <v>222</v>
      </c>
      <c r="CP217" s="25" t="s">
        <v>222</v>
      </c>
      <c r="CQ217" s="25" t="s">
        <v>222</v>
      </c>
      <c r="CR217" s="25" t="s">
        <v>222</v>
      </c>
      <c r="CS217" s="119" t="s">
        <v>222</v>
      </c>
      <c r="CT217" s="25" t="s">
        <v>222</v>
      </c>
      <c r="CU217" s="25" t="s">
        <v>222</v>
      </c>
    </row>
    <row r="218" spans="1:99" hidden="1" outlineLevel="1">
      <c r="A218" s="8" t="s">
        <v>253</v>
      </c>
      <c r="B218" s="182"/>
      <c r="G218" s="119"/>
      <c r="L218" s="119"/>
      <c r="Q218" s="119"/>
      <c r="V218" s="119"/>
      <c r="AA218" s="119"/>
      <c r="AF218" s="119"/>
      <c r="AK218" s="119"/>
      <c r="AP218" s="119"/>
      <c r="AU218" s="119"/>
      <c r="AZ218" s="119"/>
      <c r="BA218" s="310">
        <v>6.0999999999999999E-2</v>
      </c>
      <c r="BB218" s="324">
        <v>5.7000000000000002E-2</v>
      </c>
      <c r="BC218" s="324">
        <v>4.5999999999999999E-2</v>
      </c>
      <c r="BD218" s="324">
        <v>8.0000000000000002E-3</v>
      </c>
      <c r="BE218" s="119"/>
      <c r="BF218" s="324">
        <v>8.5999999999999993E-2</v>
      </c>
      <c r="BG218" s="324">
        <v>2.3E-2</v>
      </c>
      <c r="BH218" s="324">
        <v>6.0000000000000001E-3</v>
      </c>
      <c r="BI218" s="324">
        <v>3.5999999999999997E-2</v>
      </c>
      <c r="BJ218" s="119"/>
      <c r="BK218" s="25" t="s">
        <v>222</v>
      </c>
      <c r="BL218" s="25" t="s">
        <v>222</v>
      </c>
      <c r="BM218" s="25" t="s">
        <v>222</v>
      </c>
      <c r="BN218" s="25" t="s">
        <v>222</v>
      </c>
      <c r="BO218" s="119" t="s">
        <v>222</v>
      </c>
      <c r="BP218" s="25" t="s">
        <v>222</v>
      </c>
      <c r="BQ218" s="25" t="s">
        <v>222</v>
      </c>
      <c r="BR218" s="25" t="s">
        <v>222</v>
      </c>
      <c r="BS218" s="25" t="s">
        <v>222</v>
      </c>
      <c r="BT218" s="119" t="s">
        <v>222</v>
      </c>
      <c r="BU218" s="25" t="s">
        <v>222</v>
      </c>
      <c r="BV218" s="25" t="s">
        <v>222</v>
      </c>
      <c r="BW218" s="25" t="s">
        <v>222</v>
      </c>
      <c r="BX218" s="25" t="s">
        <v>222</v>
      </c>
      <c r="BY218" s="119" t="s">
        <v>222</v>
      </c>
      <c r="BZ218" s="25" t="s">
        <v>222</v>
      </c>
      <c r="CA218" s="25" t="s">
        <v>222</v>
      </c>
      <c r="CB218" s="25" t="s">
        <v>222</v>
      </c>
      <c r="CC218" s="25" t="s">
        <v>222</v>
      </c>
      <c r="CD218" s="119" t="s">
        <v>222</v>
      </c>
      <c r="CE218" s="25" t="s">
        <v>222</v>
      </c>
      <c r="CF218" s="25" t="s">
        <v>222</v>
      </c>
      <c r="CG218" s="25" t="s">
        <v>222</v>
      </c>
      <c r="CH218" s="25" t="s">
        <v>222</v>
      </c>
      <c r="CI218" s="119" t="s">
        <v>222</v>
      </c>
      <c r="CJ218" s="25" t="s">
        <v>222</v>
      </c>
      <c r="CK218" s="25" t="s">
        <v>222</v>
      </c>
      <c r="CL218" s="25" t="s">
        <v>222</v>
      </c>
      <c r="CM218" s="25" t="s">
        <v>222</v>
      </c>
      <c r="CN218" s="119" t="s">
        <v>222</v>
      </c>
      <c r="CO218" s="25" t="s">
        <v>222</v>
      </c>
      <c r="CP218" s="25" t="s">
        <v>222</v>
      </c>
      <c r="CQ218" s="25" t="s">
        <v>222</v>
      </c>
      <c r="CR218" s="25" t="s">
        <v>222</v>
      </c>
      <c r="CS218" s="119" t="s">
        <v>222</v>
      </c>
      <c r="CT218" s="25" t="s">
        <v>222</v>
      </c>
      <c r="CU218" s="25" t="s">
        <v>222</v>
      </c>
    </row>
    <row r="219" spans="1:99" hidden="1" outlineLevel="1">
      <c r="A219" s="8" t="s">
        <v>231</v>
      </c>
      <c r="B219" s="182"/>
      <c r="G219" s="119"/>
      <c r="L219" s="119"/>
      <c r="Q219" s="119"/>
      <c r="V219" s="119"/>
      <c r="AA219" s="119"/>
      <c r="AF219" s="119"/>
      <c r="AK219" s="119"/>
      <c r="AP219" s="119"/>
      <c r="AU219" s="119"/>
      <c r="AZ219" s="119"/>
      <c r="BA219" s="310">
        <v>-4.2000000000000003E-2</v>
      </c>
      <c r="BB219" s="324">
        <v>0.09</v>
      </c>
      <c r="BC219" s="324">
        <v>0.253</v>
      </c>
      <c r="BD219" s="324">
        <v>-5.3999999999999999E-2</v>
      </c>
      <c r="BE219" s="119"/>
      <c r="BF219" s="324">
        <v>0.03</v>
      </c>
      <c r="BG219" s="324">
        <v>-4.5999999999999999E-2</v>
      </c>
      <c r="BH219" s="324">
        <v>0.30599999999999999</v>
      </c>
      <c r="BI219" s="324">
        <v>-2.1000000000000001E-2</v>
      </c>
      <c r="BJ219" s="119"/>
      <c r="BK219" s="25" t="s">
        <v>222</v>
      </c>
      <c r="BL219" s="25" t="s">
        <v>222</v>
      </c>
      <c r="BM219" s="25" t="s">
        <v>222</v>
      </c>
      <c r="BN219" s="25" t="s">
        <v>222</v>
      </c>
      <c r="BO219" s="119" t="s">
        <v>222</v>
      </c>
      <c r="BP219" s="25" t="s">
        <v>222</v>
      </c>
      <c r="BQ219" s="25" t="s">
        <v>222</v>
      </c>
      <c r="BR219" s="25" t="s">
        <v>222</v>
      </c>
      <c r="BS219" s="25" t="s">
        <v>222</v>
      </c>
      <c r="BT219" s="119" t="s">
        <v>222</v>
      </c>
      <c r="BU219" s="25" t="s">
        <v>222</v>
      </c>
      <c r="BV219" s="25" t="s">
        <v>222</v>
      </c>
      <c r="BW219" s="25" t="s">
        <v>222</v>
      </c>
      <c r="BX219" s="25" t="s">
        <v>222</v>
      </c>
      <c r="BY219" s="119" t="s">
        <v>222</v>
      </c>
      <c r="BZ219" s="25" t="s">
        <v>222</v>
      </c>
      <c r="CA219" s="25" t="s">
        <v>222</v>
      </c>
      <c r="CB219" s="25" t="s">
        <v>222</v>
      </c>
      <c r="CC219" s="25" t="s">
        <v>222</v>
      </c>
      <c r="CD219" s="119" t="s">
        <v>222</v>
      </c>
      <c r="CE219" s="25" t="s">
        <v>222</v>
      </c>
      <c r="CF219" s="25" t="s">
        <v>222</v>
      </c>
      <c r="CG219" s="25" t="s">
        <v>222</v>
      </c>
      <c r="CH219" s="25" t="s">
        <v>222</v>
      </c>
      <c r="CI219" s="119" t="s">
        <v>222</v>
      </c>
      <c r="CJ219" s="25" t="s">
        <v>222</v>
      </c>
      <c r="CK219" s="25" t="s">
        <v>222</v>
      </c>
      <c r="CL219" s="25" t="s">
        <v>222</v>
      </c>
      <c r="CM219" s="25" t="s">
        <v>222</v>
      </c>
      <c r="CN219" s="119" t="s">
        <v>222</v>
      </c>
      <c r="CO219" s="25" t="s">
        <v>222</v>
      </c>
      <c r="CP219" s="25" t="s">
        <v>222</v>
      </c>
      <c r="CQ219" s="25" t="s">
        <v>222</v>
      </c>
      <c r="CR219" s="25" t="s">
        <v>222</v>
      </c>
      <c r="CS219" s="119" t="s">
        <v>222</v>
      </c>
      <c r="CT219" s="25" t="s">
        <v>222</v>
      </c>
      <c r="CU219" s="25" t="s">
        <v>222</v>
      </c>
    </row>
    <row r="220" spans="1:99" ht="15.75" hidden="1" outlineLevel="1" thickBot="1">
      <c r="A220" s="317" t="s">
        <v>232</v>
      </c>
      <c r="B220" s="182"/>
      <c r="G220" s="119"/>
      <c r="L220" s="119"/>
      <c r="Q220" s="119"/>
      <c r="V220" s="119"/>
      <c r="AA220" s="119"/>
      <c r="AF220" s="119"/>
      <c r="AK220" s="119"/>
      <c r="AP220" s="119"/>
      <c r="AU220" s="119"/>
      <c r="AZ220" s="119"/>
      <c r="BA220" s="316">
        <v>3.5000000000000003E-2</v>
      </c>
      <c r="BB220" s="325">
        <v>3.9E-2</v>
      </c>
      <c r="BC220" s="325">
        <v>5.0000000000000001E-3</v>
      </c>
      <c r="BD220" s="325">
        <v>2.1000000000000001E-2</v>
      </c>
      <c r="BE220" s="119"/>
      <c r="BF220" s="325">
        <v>3.1E-2</v>
      </c>
      <c r="BG220" s="325">
        <v>0.01</v>
      </c>
      <c r="BH220" s="325">
        <v>0.02</v>
      </c>
      <c r="BI220" s="325">
        <v>0.01</v>
      </c>
      <c r="BJ220" s="119"/>
      <c r="BK220" s="25" t="s">
        <v>222</v>
      </c>
      <c r="BL220" s="25" t="s">
        <v>222</v>
      </c>
      <c r="BM220" s="25" t="s">
        <v>222</v>
      </c>
      <c r="BN220" s="25" t="s">
        <v>222</v>
      </c>
      <c r="BO220" s="119" t="s">
        <v>222</v>
      </c>
      <c r="BP220" s="25" t="s">
        <v>222</v>
      </c>
      <c r="BQ220" s="25" t="s">
        <v>222</v>
      </c>
      <c r="BR220" s="25" t="s">
        <v>222</v>
      </c>
      <c r="BS220" s="25" t="s">
        <v>222</v>
      </c>
      <c r="BT220" s="119" t="s">
        <v>222</v>
      </c>
      <c r="BU220" s="25" t="s">
        <v>222</v>
      </c>
      <c r="BV220" s="25" t="s">
        <v>222</v>
      </c>
      <c r="BW220" s="25" t="s">
        <v>222</v>
      </c>
      <c r="BX220" s="25" t="s">
        <v>222</v>
      </c>
      <c r="BY220" s="119" t="s">
        <v>222</v>
      </c>
      <c r="BZ220" s="25" t="s">
        <v>222</v>
      </c>
      <c r="CA220" s="25" t="s">
        <v>222</v>
      </c>
      <c r="CB220" s="25" t="s">
        <v>222</v>
      </c>
      <c r="CC220" s="25" t="s">
        <v>222</v>
      </c>
      <c r="CD220" s="119" t="s">
        <v>222</v>
      </c>
      <c r="CE220" s="25" t="s">
        <v>222</v>
      </c>
      <c r="CF220" s="25" t="s">
        <v>222</v>
      </c>
      <c r="CG220" s="25" t="s">
        <v>222</v>
      </c>
      <c r="CH220" s="25" t="s">
        <v>222</v>
      </c>
      <c r="CI220" s="119" t="s">
        <v>222</v>
      </c>
      <c r="CJ220" s="25" t="s">
        <v>222</v>
      </c>
      <c r="CK220" s="25" t="s">
        <v>222</v>
      </c>
      <c r="CL220" s="25" t="s">
        <v>222</v>
      </c>
      <c r="CM220" s="25" t="s">
        <v>222</v>
      </c>
      <c r="CN220" s="119" t="s">
        <v>222</v>
      </c>
      <c r="CO220" s="25" t="s">
        <v>222</v>
      </c>
      <c r="CP220" s="25" t="s">
        <v>222</v>
      </c>
      <c r="CQ220" s="25" t="s">
        <v>222</v>
      </c>
      <c r="CR220" s="25" t="s">
        <v>222</v>
      </c>
      <c r="CS220" s="119" t="s">
        <v>222</v>
      </c>
      <c r="CT220" s="25" t="s">
        <v>222</v>
      </c>
      <c r="CU220" s="25" t="s">
        <v>222</v>
      </c>
    </row>
    <row r="221" spans="1:99" collapsed="1">
      <c r="A221" s="34"/>
      <c r="B221" s="182"/>
      <c r="G221" s="119"/>
      <c r="L221" s="119"/>
      <c r="Q221" s="119"/>
      <c r="V221" s="119"/>
      <c r="AA221" s="119"/>
      <c r="AF221" s="119"/>
      <c r="AK221" s="119"/>
      <c r="AP221" s="119"/>
      <c r="AU221" s="119"/>
      <c r="AZ221" s="119"/>
      <c r="BA221" s="310"/>
      <c r="BB221" s="324"/>
      <c r="BC221" s="324"/>
      <c r="BD221" s="324"/>
      <c r="BE221" s="119"/>
      <c r="BF221" s="324"/>
      <c r="BG221" s="324"/>
      <c r="BH221" s="324"/>
      <c r="BI221" s="324"/>
      <c r="BJ221" s="119"/>
      <c r="BK221" s="324"/>
      <c r="BL221" s="324"/>
      <c r="BM221" s="324"/>
      <c r="BN221" s="324"/>
      <c r="BO221" s="119"/>
      <c r="BP221" s="324"/>
      <c r="BQ221" s="324"/>
      <c r="BR221" s="324"/>
      <c r="BS221" s="324"/>
      <c r="BT221" s="119"/>
      <c r="BU221" s="324"/>
      <c r="BV221" s="324"/>
      <c r="BW221" s="324"/>
      <c r="BX221" s="324"/>
      <c r="BY221" s="119"/>
      <c r="BZ221" s="324"/>
      <c r="CA221" s="324"/>
      <c r="CB221" s="324"/>
      <c r="CC221" s="324"/>
      <c r="CD221" s="119"/>
      <c r="CE221" s="324"/>
      <c r="CF221" s="324"/>
      <c r="CG221" s="324"/>
      <c r="CH221" s="324"/>
      <c r="CI221" s="119"/>
      <c r="CJ221" s="324"/>
      <c r="CK221" s="324"/>
      <c r="CL221" s="324"/>
      <c r="CM221" s="324"/>
      <c r="CN221" s="119"/>
      <c r="CO221" s="324"/>
      <c r="CP221" s="324"/>
      <c r="CQ221" s="324"/>
      <c r="CR221" s="324"/>
      <c r="CS221" s="119"/>
      <c r="CT221" s="324"/>
      <c r="CU221" s="324"/>
    </row>
    <row r="222" spans="1:99" hidden="1" outlineLevel="1">
      <c r="A222" s="88" t="s">
        <v>325</v>
      </c>
      <c r="B222" s="182"/>
      <c r="G222" s="119"/>
      <c r="L222" s="119"/>
      <c r="Q222" s="119"/>
      <c r="V222" s="119"/>
      <c r="AA222" s="119"/>
      <c r="AF222" s="119"/>
      <c r="AK222" s="119"/>
      <c r="AP222" s="119"/>
      <c r="AU222" s="119"/>
      <c r="AZ222" s="119"/>
      <c r="BA222" s="310"/>
      <c r="BB222" s="324"/>
      <c r="BC222" s="324"/>
      <c r="BD222" s="324"/>
      <c r="BE222" s="119"/>
      <c r="BF222" s="324"/>
      <c r="BG222" s="324"/>
      <c r="BH222" s="324"/>
      <c r="BI222" s="324"/>
      <c r="BJ222" s="119"/>
      <c r="BK222" s="324"/>
      <c r="BL222" s="324"/>
      <c r="BM222" s="324"/>
      <c r="BN222" s="324"/>
      <c r="BO222" s="119"/>
      <c r="BP222" s="324"/>
      <c r="BQ222" s="324"/>
      <c r="BR222" s="324"/>
      <c r="BS222" s="324"/>
      <c r="BT222" s="119"/>
      <c r="BU222" s="324"/>
      <c r="BV222" s="324"/>
      <c r="BW222" s="324"/>
      <c r="BX222" s="324"/>
      <c r="BY222" s="119"/>
      <c r="BZ222" s="324"/>
      <c r="CA222" s="324"/>
      <c r="CB222" s="324"/>
      <c r="CC222" s="324"/>
      <c r="CD222" s="119"/>
      <c r="CE222" s="324"/>
      <c r="CF222" s="324"/>
      <c r="CG222" s="324"/>
      <c r="CH222" s="324"/>
      <c r="CI222" s="119"/>
      <c r="CJ222" s="324"/>
      <c r="CK222" s="324"/>
      <c r="CL222" s="324"/>
      <c r="CM222" s="324"/>
      <c r="CN222" s="119"/>
      <c r="CO222" s="324"/>
      <c r="CP222" s="324"/>
      <c r="CQ222" s="324"/>
      <c r="CR222" s="324"/>
      <c r="CS222" s="119"/>
      <c r="CT222" s="324"/>
      <c r="CU222" s="324"/>
    </row>
    <row r="223" spans="1:99" hidden="1" outlineLevel="1">
      <c r="A223" s="8" t="s">
        <v>246</v>
      </c>
      <c r="B223" s="182"/>
      <c r="G223" s="119"/>
      <c r="L223" s="119"/>
      <c r="Q223" s="119"/>
      <c r="V223" s="119"/>
      <c r="AA223" s="119"/>
      <c r="AF223" s="119"/>
      <c r="AK223" s="119"/>
      <c r="AP223" s="119"/>
      <c r="AU223" s="119"/>
      <c r="AZ223" s="119"/>
      <c r="BA223" s="310">
        <v>0.124</v>
      </c>
      <c r="BB223" s="324">
        <v>0.124</v>
      </c>
      <c r="BC223" s="14">
        <v>0.105</v>
      </c>
      <c r="BD223" s="324">
        <v>0.11799999999999999</v>
      </c>
      <c r="BE223" s="358">
        <v>0.11700000000000001</v>
      </c>
      <c r="BF223" s="324">
        <v>0.10100000000000001</v>
      </c>
      <c r="BG223" s="324">
        <v>7.1999999999999995E-2</v>
      </c>
      <c r="BH223" s="324">
        <v>8.4000000000000005E-2</v>
      </c>
      <c r="BI223" s="324">
        <v>4.8000000000000001E-2</v>
      </c>
      <c r="BJ223" s="358">
        <v>7.5999999999999998E-2</v>
      </c>
      <c r="BK223" s="25" t="s">
        <v>222</v>
      </c>
      <c r="BL223" s="25" t="s">
        <v>222</v>
      </c>
      <c r="BM223" s="25" t="s">
        <v>222</v>
      </c>
      <c r="BN223" s="25" t="s">
        <v>222</v>
      </c>
      <c r="BO223" s="121" t="s">
        <v>222</v>
      </c>
      <c r="BP223" s="25" t="s">
        <v>222</v>
      </c>
      <c r="BQ223" s="25" t="s">
        <v>222</v>
      </c>
      <c r="BR223" s="25" t="s">
        <v>222</v>
      </c>
      <c r="BS223" s="25" t="s">
        <v>222</v>
      </c>
      <c r="BT223" s="121" t="s">
        <v>222</v>
      </c>
      <c r="BU223" s="25" t="s">
        <v>222</v>
      </c>
      <c r="BV223" s="25" t="s">
        <v>222</v>
      </c>
      <c r="BW223" s="25" t="s">
        <v>222</v>
      </c>
      <c r="BX223" s="25" t="s">
        <v>222</v>
      </c>
      <c r="BY223" s="121" t="s">
        <v>222</v>
      </c>
      <c r="BZ223" s="25" t="s">
        <v>222</v>
      </c>
      <c r="CA223" s="25" t="s">
        <v>222</v>
      </c>
      <c r="CB223" s="25" t="s">
        <v>222</v>
      </c>
      <c r="CC223" s="25" t="s">
        <v>222</v>
      </c>
      <c r="CD223" s="121" t="s">
        <v>222</v>
      </c>
      <c r="CE223" s="25" t="s">
        <v>222</v>
      </c>
      <c r="CF223" s="25" t="s">
        <v>222</v>
      </c>
      <c r="CG223" s="25" t="s">
        <v>222</v>
      </c>
      <c r="CH223" s="25" t="s">
        <v>222</v>
      </c>
      <c r="CI223" s="121" t="s">
        <v>222</v>
      </c>
      <c r="CJ223" s="25" t="s">
        <v>222</v>
      </c>
      <c r="CK223" s="25" t="s">
        <v>222</v>
      </c>
      <c r="CL223" s="25" t="s">
        <v>222</v>
      </c>
      <c r="CM223" s="25" t="s">
        <v>222</v>
      </c>
      <c r="CN223" s="121" t="s">
        <v>222</v>
      </c>
      <c r="CO223" s="25" t="s">
        <v>222</v>
      </c>
      <c r="CP223" s="25" t="s">
        <v>222</v>
      </c>
      <c r="CQ223" s="25" t="s">
        <v>222</v>
      </c>
      <c r="CR223" s="25" t="s">
        <v>222</v>
      </c>
      <c r="CS223" s="121" t="s">
        <v>222</v>
      </c>
      <c r="CT223" s="25" t="s">
        <v>222</v>
      </c>
      <c r="CU223" s="25" t="s">
        <v>222</v>
      </c>
    </row>
    <row r="224" spans="1:99" hidden="1" outlineLevel="1">
      <c r="A224" s="8" t="s">
        <v>247</v>
      </c>
      <c r="B224" s="182"/>
      <c r="G224" s="119"/>
      <c r="L224" s="119"/>
      <c r="Q224" s="119"/>
      <c r="V224" s="119"/>
      <c r="AA224" s="119"/>
      <c r="AF224" s="119"/>
      <c r="AK224" s="119"/>
      <c r="AP224" s="119"/>
      <c r="AU224" s="119"/>
      <c r="AZ224" s="119"/>
      <c r="BA224" s="310">
        <v>0.14699999999999999</v>
      </c>
      <c r="BB224" s="324">
        <v>0.14799999999999999</v>
      </c>
      <c r="BC224" s="14">
        <v>0.14599999999999999</v>
      </c>
      <c r="BD224" s="324">
        <v>0.13800000000000001</v>
      </c>
      <c r="BE224" s="358">
        <v>0.14399999999999999</v>
      </c>
      <c r="BF224" s="324">
        <v>0.111</v>
      </c>
      <c r="BG224" s="324">
        <v>1.9E-2</v>
      </c>
      <c r="BH224" s="324">
        <v>3.4000000000000002E-2</v>
      </c>
      <c r="BI224" s="324">
        <v>-1.2999999999999999E-2</v>
      </c>
      <c r="BJ224" s="358">
        <v>3.6999999999999998E-2</v>
      </c>
      <c r="BK224" s="25" t="s">
        <v>222</v>
      </c>
      <c r="BL224" s="25" t="s">
        <v>222</v>
      </c>
      <c r="BM224" s="25" t="s">
        <v>222</v>
      </c>
      <c r="BN224" s="25" t="s">
        <v>222</v>
      </c>
      <c r="BO224" s="121" t="s">
        <v>222</v>
      </c>
      <c r="BP224" s="25" t="s">
        <v>222</v>
      </c>
      <c r="BQ224" s="25" t="s">
        <v>222</v>
      </c>
      <c r="BR224" s="25" t="s">
        <v>222</v>
      </c>
      <c r="BS224" s="25" t="s">
        <v>222</v>
      </c>
      <c r="BT224" s="121" t="s">
        <v>222</v>
      </c>
      <c r="BU224" s="25" t="s">
        <v>222</v>
      </c>
      <c r="BV224" s="25" t="s">
        <v>222</v>
      </c>
      <c r="BW224" s="25" t="s">
        <v>222</v>
      </c>
      <c r="BX224" s="25" t="s">
        <v>222</v>
      </c>
      <c r="BY224" s="121" t="s">
        <v>222</v>
      </c>
      <c r="BZ224" s="25" t="s">
        <v>222</v>
      </c>
      <c r="CA224" s="25" t="s">
        <v>222</v>
      </c>
      <c r="CB224" s="25" t="s">
        <v>222</v>
      </c>
      <c r="CC224" s="25" t="s">
        <v>222</v>
      </c>
      <c r="CD224" s="121" t="s">
        <v>222</v>
      </c>
      <c r="CE224" s="25" t="s">
        <v>222</v>
      </c>
      <c r="CF224" s="25" t="s">
        <v>222</v>
      </c>
      <c r="CG224" s="25" t="s">
        <v>222</v>
      </c>
      <c r="CH224" s="25" t="s">
        <v>222</v>
      </c>
      <c r="CI224" s="121" t="s">
        <v>222</v>
      </c>
      <c r="CJ224" s="25" t="s">
        <v>222</v>
      </c>
      <c r="CK224" s="25" t="s">
        <v>222</v>
      </c>
      <c r="CL224" s="25" t="s">
        <v>222</v>
      </c>
      <c r="CM224" s="25" t="s">
        <v>222</v>
      </c>
      <c r="CN224" s="121" t="s">
        <v>222</v>
      </c>
      <c r="CO224" s="25" t="s">
        <v>222</v>
      </c>
      <c r="CP224" s="25" t="s">
        <v>222</v>
      </c>
      <c r="CQ224" s="25" t="s">
        <v>222</v>
      </c>
      <c r="CR224" s="25" t="s">
        <v>222</v>
      </c>
      <c r="CS224" s="121" t="s">
        <v>222</v>
      </c>
      <c r="CT224" s="25" t="s">
        <v>222</v>
      </c>
      <c r="CU224" s="25" t="s">
        <v>222</v>
      </c>
    </row>
    <row r="225" spans="1:99" hidden="1" outlineLevel="1">
      <c r="A225" s="8" t="s">
        <v>248</v>
      </c>
      <c r="B225" s="182"/>
      <c r="G225" s="119"/>
      <c r="L225" s="119"/>
      <c r="Q225" s="119"/>
      <c r="V225" s="119"/>
      <c r="AA225" s="119"/>
      <c r="AF225" s="119"/>
      <c r="AK225" s="119"/>
      <c r="AP225" s="119"/>
      <c r="AU225" s="119"/>
      <c r="AZ225" s="119"/>
      <c r="BA225" s="310">
        <v>6.5000000000000002E-2</v>
      </c>
      <c r="BB225" s="310">
        <v>6.0999999999999999E-2</v>
      </c>
      <c r="BC225" s="310">
        <v>4.4999999999999998E-2</v>
      </c>
      <c r="BD225" s="310">
        <v>0.113</v>
      </c>
      <c r="BE225" s="311">
        <v>7.0999999999999994E-2</v>
      </c>
      <c r="BF225" s="324">
        <v>0.13</v>
      </c>
      <c r="BG225" s="324">
        <v>0.123</v>
      </c>
      <c r="BH225" s="324">
        <v>5.3999999999999999E-2</v>
      </c>
      <c r="BI225" s="324">
        <v>0.11600000000000001</v>
      </c>
      <c r="BJ225" s="311">
        <v>0.105</v>
      </c>
      <c r="BK225" s="25" t="s">
        <v>222</v>
      </c>
      <c r="BL225" s="25" t="s">
        <v>222</v>
      </c>
      <c r="BM225" s="25" t="s">
        <v>222</v>
      </c>
      <c r="BN225" s="25" t="s">
        <v>222</v>
      </c>
      <c r="BO225" s="121" t="s">
        <v>222</v>
      </c>
      <c r="BP225" s="25" t="s">
        <v>222</v>
      </c>
      <c r="BQ225" s="25" t="s">
        <v>222</v>
      </c>
      <c r="BR225" s="25" t="s">
        <v>222</v>
      </c>
      <c r="BS225" s="25" t="s">
        <v>222</v>
      </c>
      <c r="BT225" s="121" t="s">
        <v>222</v>
      </c>
      <c r="BU225" s="25" t="s">
        <v>222</v>
      </c>
      <c r="BV225" s="25" t="s">
        <v>222</v>
      </c>
      <c r="BW225" s="25" t="s">
        <v>222</v>
      </c>
      <c r="BX225" s="25" t="s">
        <v>222</v>
      </c>
      <c r="BY225" s="121" t="s">
        <v>222</v>
      </c>
      <c r="BZ225" s="25" t="s">
        <v>222</v>
      </c>
      <c r="CA225" s="25" t="s">
        <v>222</v>
      </c>
      <c r="CB225" s="25" t="s">
        <v>222</v>
      </c>
      <c r="CC225" s="25" t="s">
        <v>222</v>
      </c>
      <c r="CD225" s="121" t="s">
        <v>222</v>
      </c>
      <c r="CE225" s="25" t="s">
        <v>222</v>
      </c>
      <c r="CF225" s="25" t="s">
        <v>222</v>
      </c>
      <c r="CG225" s="25" t="s">
        <v>222</v>
      </c>
      <c r="CH225" s="25" t="s">
        <v>222</v>
      </c>
      <c r="CI225" s="121" t="s">
        <v>222</v>
      </c>
      <c r="CJ225" s="25" t="s">
        <v>222</v>
      </c>
      <c r="CK225" s="25" t="s">
        <v>222</v>
      </c>
      <c r="CL225" s="25" t="s">
        <v>222</v>
      </c>
      <c r="CM225" s="25" t="s">
        <v>222</v>
      </c>
      <c r="CN225" s="121" t="s">
        <v>222</v>
      </c>
      <c r="CO225" s="25" t="s">
        <v>222</v>
      </c>
      <c r="CP225" s="25" t="s">
        <v>222</v>
      </c>
      <c r="CQ225" s="25" t="s">
        <v>222</v>
      </c>
      <c r="CR225" s="25" t="s">
        <v>222</v>
      </c>
      <c r="CS225" s="121" t="s">
        <v>222</v>
      </c>
      <c r="CT225" s="25" t="s">
        <v>222</v>
      </c>
      <c r="CU225" s="25" t="s">
        <v>222</v>
      </c>
    </row>
    <row r="226" spans="1:99" hidden="1" outlineLevel="1">
      <c r="A226" s="8" t="s">
        <v>249</v>
      </c>
      <c r="B226" s="182"/>
      <c r="G226" s="119"/>
      <c r="L226" s="119"/>
      <c r="Q226" s="119"/>
      <c r="V226" s="119"/>
      <c r="AA226" s="119"/>
      <c r="AF226" s="119"/>
      <c r="AK226" s="119"/>
      <c r="AP226" s="119"/>
      <c r="AU226" s="119"/>
      <c r="AZ226" s="119"/>
      <c r="BA226" s="310">
        <v>0.36</v>
      </c>
      <c r="BB226" s="324">
        <v>9.0999999999999998E-2</v>
      </c>
      <c r="BC226" s="14">
        <v>0.10199999999999999</v>
      </c>
      <c r="BD226" s="324">
        <v>0.107</v>
      </c>
      <c r="BE226" s="358">
        <v>0.15</v>
      </c>
      <c r="BF226" s="324">
        <v>0.13900000000000001</v>
      </c>
      <c r="BG226" s="324">
        <v>0.151</v>
      </c>
      <c r="BH226" s="324">
        <v>0.125</v>
      </c>
      <c r="BI226" s="324">
        <v>9.9000000000000005E-2</v>
      </c>
      <c r="BJ226" s="358">
        <v>0.127</v>
      </c>
      <c r="BK226" s="25" t="s">
        <v>222</v>
      </c>
      <c r="BL226" s="25" t="s">
        <v>222</v>
      </c>
      <c r="BM226" s="25" t="s">
        <v>222</v>
      </c>
      <c r="BN226" s="25" t="s">
        <v>222</v>
      </c>
      <c r="BO226" s="121" t="s">
        <v>222</v>
      </c>
      <c r="BP226" s="25" t="s">
        <v>222</v>
      </c>
      <c r="BQ226" s="25" t="s">
        <v>222</v>
      </c>
      <c r="BR226" s="25" t="s">
        <v>222</v>
      </c>
      <c r="BS226" s="25" t="s">
        <v>222</v>
      </c>
      <c r="BT226" s="121" t="s">
        <v>222</v>
      </c>
      <c r="BU226" s="25" t="s">
        <v>222</v>
      </c>
      <c r="BV226" s="25" t="s">
        <v>222</v>
      </c>
      <c r="BW226" s="25" t="s">
        <v>222</v>
      </c>
      <c r="BX226" s="25" t="s">
        <v>222</v>
      </c>
      <c r="BY226" s="121" t="s">
        <v>222</v>
      </c>
      <c r="BZ226" s="25" t="s">
        <v>222</v>
      </c>
      <c r="CA226" s="25" t="s">
        <v>222</v>
      </c>
      <c r="CB226" s="25" t="s">
        <v>222</v>
      </c>
      <c r="CC226" s="25" t="s">
        <v>222</v>
      </c>
      <c r="CD226" s="121" t="s">
        <v>222</v>
      </c>
      <c r="CE226" s="25" t="s">
        <v>222</v>
      </c>
      <c r="CF226" s="25" t="s">
        <v>222</v>
      </c>
      <c r="CG226" s="25" t="s">
        <v>222</v>
      </c>
      <c r="CH226" s="25" t="s">
        <v>222</v>
      </c>
      <c r="CI226" s="121" t="s">
        <v>222</v>
      </c>
      <c r="CJ226" s="25" t="s">
        <v>222</v>
      </c>
      <c r="CK226" s="25" t="s">
        <v>222</v>
      </c>
      <c r="CL226" s="25" t="s">
        <v>222</v>
      </c>
      <c r="CM226" s="25" t="s">
        <v>222</v>
      </c>
      <c r="CN226" s="121" t="s">
        <v>222</v>
      </c>
      <c r="CO226" s="25" t="s">
        <v>222</v>
      </c>
      <c r="CP226" s="25" t="s">
        <v>222</v>
      </c>
      <c r="CQ226" s="25" t="s">
        <v>222</v>
      </c>
      <c r="CR226" s="25" t="s">
        <v>222</v>
      </c>
      <c r="CS226" s="121" t="s">
        <v>222</v>
      </c>
      <c r="CT226" s="25" t="s">
        <v>222</v>
      </c>
      <c r="CU226" s="25" t="s">
        <v>222</v>
      </c>
    </row>
    <row r="227" spans="1:99" hidden="1" outlineLevel="1">
      <c r="A227" s="8" t="s">
        <v>250</v>
      </c>
      <c r="B227" s="182"/>
      <c r="G227" s="119"/>
      <c r="L227" s="119"/>
      <c r="Q227" s="119"/>
      <c r="V227" s="119"/>
      <c r="AA227" s="119"/>
      <c r="AF227" s="119"/>
      <c r="AK227" s="119"/>
      <c r="AP227" s="119"/>
      <c r="AU227" s="119"/>
      <c r="AZ227" s="119"/>
      <c r="BA227" s="310">
        <v>0.218</v>
      </c>
      <c r="BB227" s="324">
        <v>0.20599999999999999</v>
      </c>
      <c r="BC227" s="14">
        <v>0.21099999999999999</v>
      </c>
      <c r="BD227" s="324">
        <v>0.19</v>
      </c>
      <c r="BE227" s="358">
        <v>0.20599999999999999</v>
      </c>
      <c r="BF227" s="324">
        <v>0.156</v>
      </c>
      <c r="BG227" s="324">
        <v>0.14799999999999999</v>
      </c>
      <c r="BH227" s="324">
        <v>9.2999999999999999E-2</v>
      </c>
      <c r="BI227" s="324">
        <v>0.115</v>
      </c>
      <c r="BJ227" s="358">
        <v>0.127</v>
      </c>
      <c r="BK227" s="25" t="s">
        <v>222</v>
      </c>
      <c r="BL227" s="25" t="s">
        <v>222</v>
      </c>
      <c r="BM227" s="25" t="s">
        <v>222</v>
      </c>
      <c r="BN227" s="25" t="s">
        <v>222</v>
      </c>
      <c r="BO227" s="121" t="s">
        <v>222</v>
      </c>
      <c r="BP227" s="25" t="s">
        <v>222</v>
      </c>
      <c r="BQ227" s="25" t="s">
        <v>222</v>
      </c>
      <c r="BR227" s="25" t="s">
        <v>222</v>
      </c>
      <c r="BS227" s="25" t="s">
        <v>222</v>
      </c>
      <c r="BT227" s="121" t="s">
        <v>222</v>
      </c>
      <c r="BU227" s="25" t="s">
        <v>222</v>
      </c>
      <c r="BV227" s="25" t="s">
        <v>222</v>
      </c>
      <c r="BW227" s="25" t="s">
        <v>222</v>
      </c>
      <c r="BX227" s="25" t="s">
        <v>222</v>
      </c>
      <c r="BY227" s="121" t="s">
        <v>222</v>
      </c>
      <c r="BZ227" s="25" t="s">
        <v>222</v>
      </c>
      <c r="CA227" s="25" t="s">
        <v>222</v>
      </c>
      <c r="CB227" s="25" t="s">
        <v>222</v>
      </c>
      <c r="CC227" s="25" t="s">
        <v>222</v>
      </c>
      <c r="CD227" s="121" t="s">
        <v>222</v>
      </c>
      <c r="CE227" s="25" t="s">
        <v>222</v>
      </c>
      <c r="CF227" s="25" t="s">
        <v>222</v>
      </c>
      <c r="CG227" s="25" t="s">
        <v>222</v>
      </c>
      <c r="CH227" s="25" t="s">
        <v>222</v>
      </c>
      <c r="CI227" s="121" t="s">
        <v>222</v>
      </c>
      <c r="CJ227" s="25" t="s">
        <v>222</v>
      </c>
      <c r="CK227" s="25" t="s">
        <v>222</v>
      </c>
      <c r="CL227" s="25" t="s">
        <v>222</v>
      </c>
      <c r="CM227" s="25" t="s">
        <v>222</v>
      </c>
      <c r="CN227" s="121" t="s">
        <v>222</v>
      </c>
      <c r="CO227" s="25" t="s">
        <v>222</v>
      </c>
      <c r="CP227" s="25" t="s">
        <v>222</v>
      </c>
      <c r="CQ227" s="25" t="s">
        <v>222</v>
      </c>
      <c r="CR227" s="25" t="s">
        <v>222</v>
      </c>
      <c r="CS227" s="121" t="s">
        <v>222</v>
      </c>
      <c r="CT227" s="25" t="s">
        <v>222</v>
      </c>
      <c r="CU227" s="25" t="s">
        <v>222</v>
      </c>
    </row>
    <row r="228" spans="1:99" hidden="1" outlineLevel="1">
      <c r="A228" s="8" t="s">
        <v>251</v>
      </c>
      <c r="B228" s="182"/>
      <c r="G228" s="119"/>
      <c r="L228" s="119"/>
      <c r="Q228" s="119"/>
      <c r="V228" s="119"/>
      <c r="AA228" s="119"/>
      <c r="AF228" s="119"/>
      <c r="AK228" s="119"/>
      <c r="AP228" s="119"/>
      <c r="AU228" s="119"/>
      <c r="AZ228" s="119"/>
      <c r="BA228" s="310">
        <v>0.23300000000000001</v>
      </c>
      <c r="BB228" s="324">
        <v>8.2000000000000003E-2</v>
      </c>
      <c r="BC228" s="14">
        <v>6.6000000000000003E-2</v>
      </c>
      <c r="BD228" s="324">
        <v>0.02</v>
      </c>
      <c r="BE228" s="358">
        <v>9.4E-2</v>
      </c>
      <c r="BF228" s="324">
        <v>-2E-3</v>
      </c>
      <c r="BG228" s="324">
        <v>1.0999999999999999E-2</v>
      </c>
      <c r="BH228" s="324">
        <v>1.2E-2</v>
      </c>
      <c r="BI228" s="324">
        <v>0.08</v>
      </c>
      <c r="BJ228" s="358">
        <v>2.5000000000000001E-2</v>
      </c>
      <c r="BK228" s="25" t="s">
        <v>222</v>
      </c>
      <c r="BL228" s="25" t="s">
        <v>222</v>
      </c>
      <c r="BM228" s="25" t="s">
        <v>222</v>
      </c>
      <c r="BN228" s="25" t="s">
        <v>222</v>
      </c>
      <c r="BO228" s="121" t="s">
        <v>222</v>
      </c>
      <c r="BP228" s="25" t="s">
        <v>222</v>
      </c>
      <c r="BQ228" s="25" t="s">
        <v>222</v>
      </c>
      <c r="BR228" s="25" t="s">
        <v>222</v>
      </c>
      <c r="BS228" s="25" t="s">
        <v>222</v>
      </c>
      <c r="BT228" s="121" t="s">
        <v>222</v>
      </c>
      <c r="BU228" s="25" t="s">
        <v>222</v>
      </c>
      <c r="BV228" s="25" t="s">
        <v>222</v>
      </c>
      <c r="BW228" s="25" t="s">
        <v>222</v>
      </c>
      <c r="BX228" s="25" t="s">
        <v>222</v>
      </c>
      <c r="BY228" s="121" t="s">
        <v>222</v>
      </c>
      <c r="BZ228" s="25" t="s">
        <v>222</v>
      </c>
      <c r="CA228" s="25" t="s">
        <v>222</v>
      </c>
      <c r="CB228" s="25" t="s">
        <v>222</v>
      </c>
      <c r="CC228" s="25" t="s">
        <v>222</v>
      </c>
      <c r="CD228" s="121" t="s">
        <v>222</v>
      </c>
      <c r="CE228" s="25" t="s">
        <v>222</v>
      </c>
      <c r="CF228" s="25" t="s">
        <v>222</v>
      </c>
      <c r="CG228" s="25" t="s">
        <v>222</v>
      </c>
      <c r="CH228" s="25" t="s">
        <v>222</v>
      </c>
      <c r="CI228" s="121" t="s">
        <v>222</v>
      </c>
      <c r="CJ228" s="25" t="s">
        <v>222</v>
      </c>
      <c r="CK228" s="25" t="s">
        <v>222</v>
      </c>
      <c r="CL228" s="25" t="s">
        <v>222</v>
      </c>
      <c r="CM228" s="25" t="s">
        <v>222</v>
      </c>
      <c r="CN228" s="121" t="s">
        <v>222</v>
      </c>
      <c r="CO228" s="25" t="s">
        <v>222</v>
      </c>
      <c r="CP228" s="25" t="s">
        <v>222</v>
      </c>
      <c r="CQ228" s="25" t="s">
        <v>222</v>
      </c>
      <c r="CR228" s="25" t="s">
        <v>222</v>
      </c>
      <c r="CS228" s="121" t="s">
        <v>222</v>
      </c>
      <c r="CT228" s="25" t="s">
        <v>222</v>
      </c>
      <c r="CU228" s="25" t="s">
        <v>222</v>
      </c>
    </row>
    <row r="229" spans="1:99" hidden="1" outlineLevel="1">
      <c r="A229" s="8" t="s">
        <v>252</v>
      </c>
      <c r="B229" s="182"/>
      <c r="G229" s="119"/>
      <c r="L229" s="119"/>
      <c r="Q229" s="119"/>
      <c r="V229" s="119"/>
      <c r="AA229" s="119"/>
      <c r="AF229" s="119"/>
      <c r="AK229" s="119"/>
      <c r="AP229" s="119"/>
      <c r="AU229" s="119"/>
      <c r="AZ229" s="119"/>
      <c r="BA229" s="310">
        <v>0.222</v>
      </c>
      <c r="BB229" s="324">
        <v>9.5000000000000001E-2</v>
      </c>
      <c r="BC229" s="14">
        <v>8.2000000000000003E-2</v>
      </c>
      <c r="BD229" s="324">
        <v>0.16800000000000001</v>
      </c>
      <c r="BE229" s="358">
        <v>0.13500000000000001</v>
      </c>
      <c r="BF229" s="324">
        <v>0.193</v>
      </c>
      <c r="BG229" s="324">
        <v>0.17299999999999999</v>
      </c>
      <c r="BH229" s="324">
        <v>0.21299999999999999</v>
      </c>
      <c r="BI229" s="324">
        <v>0.19800000000000001</v>
      </c>
      <c r="BJ229" s="358">
        <v>0.19400000000000001</v>
      </c>
      <c r="BK229" s="25" t="s">
        <v>222</v>
      </c>
      <c r="BL229" s="25" t="s">
        <v>222</v>
      </c>
      <c r="BM229" s="25" t="s">
        <v>222</v>
      </c>
      <c r="BN229" s="25" t="s">
        <v>222</v>
      </c>
      <c r="BO229" s="121" t="s">
        <v>222</v>
      </c>
      <c r="BP229" s="25" t="s">
        <v>222</v>
      </c>
      <c r="BQ229" s="25" t="s">
        <v>222</v>
      </c>
      <c r="BR229" s="25" t="s">
        <v>222</v>
      </c>
      <c r="BS229" s="25" t="s">
        <v>222</v>
      </c>
      <c r="BT229" s="121" t="s">
        <v>222</v>
      </c>
      <c r="BU229" s="25" t="s">
        <v>222</v>
      </c>
      <c r="BV229" s="25" t="s">
        <v>222</v>
      </c>
      <c r="BW229" s="25" t="s">
        <v>222</v>
      </c>
      <c r="BX229" s="25" t="s">
        <v>222</v>
      </c>
      <c r="BY229" s="121" t="s">
        <v>222</v>
      </c>
      <c r="BZ229" s="25" t="s">
        <v>222</v>
      </c>
      <c r="CA229" s="25" t="s">
        <v>222</v>
      </c>
      <c r="CB229" s="25" t="s">
        <v>222</v>
      </c>
      <c r="CC229" s="25" t="s">
        <v>222</v>
      </c>
      <c r="CD229" s="121" t="s">
        <v>222</v>
      </c>
      <c r="CE229" s="25" t="s">
        <v>222</v>
      </c>
      <c r="CF229" s="25" t="s">
        <v>222</v>
      </c>
      <c r="CG229" s="25" t="s">
        <v>222</v>
      </c>
      <c r="CH229" s="25" t="s">
        <v>222</v>
      </c>
      <c r="CI229" s="121" t="s">
        <v>222</v>
      </c>
      <c r="CJ229" s="25" t="s">
        <v>222</v>
      </c>
      <c r="CK229" s="25" t="s">
        <v>222</v>
      </c>
      <c r="CL229" s="25" t="s">
        <v>222</v>
      </c>
      <c r="CM229" s="25" t="s">
        <v>222</v>
      </c>
      <c r="CN229" s="121" t="s">
        <v>222</v>
      </c>
      <c r="CO229" s="25" t="s">
        <v>222</v>
      </c>
      <c r="CP229" s="25" t="s">
        <v>222</v>
      </c>
      <c r="CQ229" s="25" t="s">
        <v>222</v>
      </c>
      <c r="CR229" s="25" t="s">
        <v>222</v>
      </c>
      <c r="CS229" s="121" t="s">
        <v>222</v>
      </c>
      <c r="CT229" s="25" t="s">
        <v>222</v>
      </c>
      <c r="CU229" s="25" t="s">
        <v>222</v>
      </c>
    </row>
    <row r="230" spans="1:99" hidden="1" outlineLevel="1">
      <c r="A230" s="8" t="s">
        <v>253</v>
      </c>
      <c r="B230" s="182"/>
      <c r="G230" s="119"/>
      <c r="L230" s="119"/>
      <c r="Q230" s="119"/>
      <c r="V230" s="119"/>
      <c r="AA230" s="119"/>
      <c r="AF230" s="119"/>
      <c r="AK230" s="119"/>
      <c r="AP230" s="119"/>
      <c r="AU230" s="119"/>
      <c r="AZ230" s="119"/>
      <c r="BA230" s="310">
        <v>0.16700000000000001</v>
      </c>
      <c r="BB230" s="324">
        <v>0.161</v>
      </c>
      <c r="BC230" s="14">
        <v>0.17299999999999999</v>
      </c>
      <c r="BD230" s="324">
        <v>0.182</v>
      </c>
      <c r="BE230" s="358">
        <v>0.17</v>
      </c>
      <c r="BF230" s="324">
        <v>0.21</v>
      </c>
      <c r="BG230" s="324">
        <v>0.17100000000000001</v>
      </c>
      <c r="BH230" s="324">
        <v>0.127</v>
      </c>
      <c r="BI230" s="324">
        <v>0.157</v>
      </c>
      <c r="BJ230" s="358">
        <v>0.16500000000000001</v>
      </c>
      <c r="BK230" s="25" t="s">
        <v>222</v>
      </c>
      <c r="BL230" s="25" t="s">
        <v>222</v>
      </c>
      <c r="BM230" s="25" t="s">
        <v>222</v>
      </c>
      <c r="BN230" s="25" t="s">
        <v>222</v>
      </c>
      <c r="BO230" s="121" t="s">
        <v>222</v>
      </c>
      <c r="BP230" s="25" t="s">
        <v>222</v>
      </c>
      <c r="BQ230" s="25" t="s">
        <v>222</v>
      </c>
      <c r="BR230" s="25" t="s">
        <v>222</v>
      </c>
      <c r="BS230" s="25" t="s">
        <v>222</v>
      </c>
      <c r="BT230" s="121" t="s">
        <v>222</v>
      </c>
      <c r="BU230" s="25" t="s">
        <v>222</v>
      </c>
      <c r="BV230" s="25" t="s">
        <v>222</v>
      </c>
      <c r="BW230" s="25" t="s">
        <v>222</v>
      </c>
      <c r="BX230" s="25" t="s">
        <v>222</v>
      </c>
      <c r="BY230" s="121" t="s">
        <v>222</v>
      </c>
      <c r="BZ230" s="25" t="s">
        <v>222</v>
      </c>
      <c r="CA230" s="25" t="s">
        <v>222</v>
      </c>
      <c r="CB230" s="25" t="s">
        <v>222</v>
      </c>
      <c r="CC230" s="25" t="s">
        <v>222</v>
      </c>
      <c r="CD230" s="121" t="s">
        <v>222</v>
      </c>
      <c r="CE230" s="25" t="s">
        <v>222</v>
      </c>
      <c r="CF230" s="25" t="s">
        <v>222</v>
      </c>
      <c r="CG230" s="25" t="s">
        <v>222</v>
      </c>
      <c r="CH230" s="25" t="s">
        <v>222</v>
      </c>
      <c r="CI230" s="121" t="s">
        <v>222</v>
      </c>
      <c r="CJ230" s="25" t="s">
        <v>222</v>
      </c>
      <c r="CK230" s="25" t="s">
        <v>222</v>
      </c>
      <c r="CL230" s="25" t="s">
        <v>222</v>
      </c>
      <c r="CM230" s="25" t="s">
        <v>222</v>
      </c>
      <c r="CN230" s="121" t="s">
        <v>222</v>
      </c>
      <c r="CO230" s="25" t="s">
        <v>222</v>
      </c>
      <c r="CP230" s="25" t="s">
        <v>222</v>
      </c>
      <c r="CQ230" s="25" t="s">
        <v>222</v>
      </c>
      <c r="CR230" s="25" t="s">
        <v>222</v>
      </c>
      <c r="CS230" s="121" t="s">
        <v>222</v>
      </c>
      <c r="CT230" s="25" t="s">
        <v>222</v>
      </c>
      <c r="CU230" s="25" t="s">
        <v>222</v>
      </c>
    </row>
    <row r="231" spans="1:99" hidden="1" outlineLevel="1">
      <c r="A231" s="8" t="s">
        <v>231</v>
      </c>
      <c r="B231" s="182"/>
      <c r="G231" s="119"/>
      <c r="L231" s="119"/>
      <c r="Q231" s="119"/>
      <c r="V231" s="119"/>
      <c r="AA231" s="119"/>
      <c r="AF231" s="119"/>
      <c r="AK231" s="119"/>
      <c r="AP231" s="119"/>
      <c r="AU231" s="119"/>
      <c r="AZ231" s="119"/>
      <c r="BA231" s="310">
        <v>0.13700000000000001</v>
      </c>
      <c r="BB231" s="324">
        <v>0.13100000000000001</v>
      </c>
      <c r="BC231" s="14">
        <v>-0.14099999999999999</v>
      </c>
      <c r="BD231" s="324">
        <v>-0.26400000000000001</v>
      </c>
      <c r="BE231" s="358">
        <v>-4.2000000000000003E-2</v>
      </c>
      <c r="BF231" s="324">
        <v>-0.20699999999999999</v>
      </c>
      <c r="BG231" s="324">
        <v>-0.31</v>
      </c>
      <c r="BH231" s="324">
        <v>0.214</v>
      </c>
      <c r="BI231" s="324">
        <v>0.25700000000000001</v>
      </c>
      <c r="BJ231" s="358">
        <v>-4.5999999999999999E-2</v>
      </c>
      <c r="BK231" s="25" t="s">
        <v>222</v>
      </c>
      <c r="BL231" s="25" t="s">
        <v>222</v>
      </c>
      <c r="BM231" s="25" t="s">
        <v>222</v>
      </c>
      <c r="BN231" s="25" t="s">
        <v>222</v>
      </c>
      <c r="BO231" s="121" t="s">
        <v>222</v>
      </c>
      <c r="BP231" s="25" t="s">
        <v>222</v>
      </c>
      <c r="BQ231" s="25" t="s">
        <v>222</v>
      </c>
      <c r="BR231" s="25" t="s">
        <v>222</v>
      </c>
      <c r="BS231" s="25" t="s">
        <v>222</v>
      </c>
      <c r="BT231" s="121" t="s">
        <v>222</v>
      </c>
      <c r="BU231" s="25" t="s">
        <v>222</v>
      </c>
      <c r="BV231" s="25" t="s">
        <v>222</v>
      </c>
      <c r="BW231" s="25" t="s">
        <v>222</v>
      </c>
      <c r="BX231" s="25" t="s">
        <v>222</v>
      </c>
      <c r="BY231" s="121" t="s">
        <v>222</v>
      </c>
      <c r="BZ231" s="25" t="s">
        <v>222</v>
      </c>
      <c r="CA231" s="25" t="s">
        <v>222</v>
      </c>
      <c r="CB231" s="25" t="s">
        <v>222</v>
      </c>
      <c r="CC231" s="25" t="s">
        <v>222</v>
      </c>
      <c r="CD231" s="121" t="s">
        <v>222</v>
      </c>
      <c r="CE231" s="25" t="s">
        <v>222</v>
      </c>
      <c r="CF231" s="25" t="s">
        <v>222</v>
      </c>
      <c r="CG231" s="25" t="s">
        <v>222</v>
      </c>
      <c r="CH231" s="25" t="s">
        <v>222</v>
      </c>
      <c r="CI231" s="121" t="s">
        <v>222</v>
      </c>
      <c r="CJ231" s="25" t="s">
        <v>222</v>
      </c>
      <c r="CK231" s="25" t="s">
        <v>222</v>
      </c>
      <c r="CL231" s="25" t="s">
        <v>222</v>
      </c>
      <c r="CM231" s="25" t="s">
        <v>222</v>
      </c>
      <c r="CN231" s="121" t="s">
        <v>222</v>
      </c>
      <c r="CO231" s="25" t="s">
        <v>222</v>
      </c>
      <c r="CP231" s="25" t="s">
        <v>222</v>
      </c>
      <c r="CQ231" s="25" t="s">
        <v>222</v>
      </c>
      <c r="CR231" s="25" t="s">
        <v>222</v>
      </c>
      <c r="CS231" s="121" t="s">
        <v>222</v>
      </c>
      <c r="CT231" s="25" t="s">
        <v>222</v>
      </c>
      <c r="CU231" s="25" t="s">
        <v>222</v>
      </c>
    </row>
    <row r="232" spans="1:99" ht="15.75" hidden="1" outlineLevel="1" thickBot="1">
      <c r="A232" s="317" t="s">
        <v>232</v>
      </c>
      <c r="B232" s="182"/>
      <c r="G232" s="119"/>
      <c r="L232" s="119"/>
      <c r="Q232" s="119"/>
      <c r="V232" s="119"/>
      <c r="AA232" s="119"/>
      <c r="AF232" s="119"/>
      <c r="AK232" s="119"/>
      <c r="AP232" s="119"/>
      <c r="AU232" s="119"/>
      <c r="AZ232" s="119"/>
      <c r="BA232" s="316">
        <v>0.158</v>
      </c>
      <c r="BB232" s="325">
        <v>0.12</v>
      </c>
      <c r="BC232" s="325">
        <v>9.9000000000000005E-2</v>
      </c>
      <c r="BD232" s="325">
        <v>0.104</v>
      </c>
      <c r="BE232" s="359">
        <v>0.11899999999999999</v>
      </c>
      <c r="BF232" s="325">
        <v>0.10100000000000001</v>
      </c>
      <c r="BG232" s="325">
        <v>7.0000000000000007E-2</v>
      </c>
      <c r="BH232" s="325">
        <v>8.5999999999999993E-2</v>
      </c>
      <c r="BI232" s="325">
        <v>7.4999999999999997E-2</v>
      </c>
      <c r="BJ232" s="359">
        <v>8.3000000000000004E-2</v>
      </c>
      <c r="BK232" s="25" t="s">
        <v>222</v>
      </c>
      <c r="BL232" s="25" t="s">
        <v>222</v>
      </c>
      <c r="BM232" s="25" t="s">
        <v>222</v>
      </c>
      <c r="BN232" s="25" t="s">
        <v>222</v>
      </c>
      <c r="BO232" s="121" t="s">
        <v>222</v>
      </c>
      <c r="BP232" s="25" t="s">
        <v>222</v>
      </c>
      <c r="BQ232" s="25" t="s">
        <v>222</v>
      </c>
      <c r="BR232" s="25" t="s">
        <v>222</v>
      </c>
      <c r="BS232" s="25" t="s">
        <v>222</v>
      </c>
      <c r="BT232" s="121" t="s">
        <v>222</v>
      </c>
      <c r="BU232" s="25" t="s">
        <v>222</v>
      </c>
      <c r="BV232" s="25" t="s">
        <v>222</v>
      </c>
      <c r="BW232" s="25" t="s">
        <v>222</v>
      </c>
      <c r="BX232" s="25" t="s">
        <v>222</v>
      </c>
      <c r="BY232" s="121" t="s">
        <v>222</v>
      </c>
      <c r="BZ232" s="25" t="s">
        <v>222</v>
      </c>
      <c r="CA232" s="25" t="s">
        <v>222</v>
      </c>
      <c r="CB232" s="25" t="s">
        <v>222</v>
      </c>
      <c r="CC232" s="25" t="s">
        <v>222</v>
      </c>
      <c r="CD232" s="121" t="s">
        <v>222</v>
      </c>
      <c r="CE232" s="25" t="s">
        <v>222</v>
      </c>
      <c r="CF232" s="25" t="s">
        <v>222</v>
      </c>
      <c r="CG232" s="25" t="s">
        <v>222</v>
      </c>
      <c r="CH232" s="25" t="s">
        <v>222</v>
      </c>
      <c r="CI232" s="121" t="s">
        <v>222</v>
      </c>
      <c r="CJ232" s="25" t="s">
        <v>222</v>
      </c>
      <c r="CK232" s="25" t="s">
        <v>222</v>
      </c>
      <c r="CL232" s="25" t="s">
        <v>222</v>
      </c>
      <c r="CM232" s="25" t="s">
        <v>222</v>
      </c>
      <c r="CN232" s="121" t="s">
        <v>222</v>
      </c>
      <c r="CO232" s="25" t="s">
        <v>222</v>
      </c>
      <c r="CP232" s="25" t="s">
        <v>222</v>
      </c>
      <c r="CQ232" s="25" t="s">
        <v>222</v>
      </c>
      <c r="CR232" s="25" t="s">
        <v>222</v>
      </c>
      <c r="CS232" s="121" t="s">
        <v>222</v>
      </c>
      <c r="CT232" s="25" t="s">
        <v>222</v>
      </c>
      <c r="CU232" s="25" t="s">
        <v>222</v>
      </c>
    </row>
    <row r="233" spans="1:99" hidden="1" outlineLevel="1">
      <c r="A233" s="34"/>
      <c r="B233" s="182"/>
      <c r="G233" s="119"/>
      <c r="L233" s="119"/>
      <c r="Q233" s="119"/>
      <c r="V233" s="119"/>
      <c r="AA233" s="119"/>
      <c r="AF233" s="119"/>
      <c r="AK233" s="119"/>
      <c r="AP233" s="119"/>
      <c r="AU233" s="119"/>
      <c r="AZ233" s="119"/>
      <c r="BA233" s="310"/>
      <c r="BB233" s="324"/>
      <c r="BC233" s="324"/>
      <c r="BD233" s="324"/>
      <c r="BE233" s="119"/>
      <c r="BF233" s="324"/>
      <c r="BG233" s="324"/>
      <c r="BH233" s="324"/>
      <c r="BI233" s="324"/>
      <c r="BJ233" s="119"/>
      <c r="BK233" s="324"/>
      <c r="BL233" s="324"/>
      <c r="BM233" s="324"/>
      <c r="BN233" s="324"/>
      <c r="BO233" s="119"/>
      <c r="BP233" s="324"/>
      <c r="BQ233" s="324"/>
      <c r="BR233" s="324"/>
      <c r="BS233" s="324"/>
      <c r="BT233" s="119"/>
      <c r="BU233" s="324"/>
      <c r="BV233" s="324"/>
      <c r="BW233" s="324"/>
      <c r="BX233" s="324"/>
      <c r="BY233" s="119"/>
      <c r="BZ233" s="324"/>
      <c r="CA233" s="324"/>
      <c r="CB233" s="324"/>
      <c r="CC233" s="324"/>
      <c r="CD233" s="119"/>
      <c r="CE233" s="324"/>
      <c r="CF233" s="324"/>
      <c r="CG233" s="324"/>
      <c r="CH233" s="324"/>
      <c r="CI233" s="119"/>
      <c r="CJ233" s="324"/>
      <c r="CK233" s="324"/>
      <c r="CL233" s="324"/>
      <c r="CM233" s="324"/>
      <c r="CN233" s="119"/>
      <c r="CO233" s="324"/>
      <c r="CP233" s="324"/>
      <c r="CQ233" s="324"/>
      <c r="CR233" s="324"/>
      <c r="CS233" s="119"/>
      <c r="CT233" s="324"/>
      <c r="CU233" s="324"/>
    </row>
    <row r="234" spans="1:99" hidden="1" outlineLevel="1">
      <c r="B234" s="119"/>
      <c r="G234" s="119"/>
      <c r="L234" s="119"/>
      <c r="Q234" s="119"/>
      <c r="V234" s="119"/>
      <c r="AA234" s="119"/>
      <c r="AF234" s="119"/>
      <c r="AK234" s="119"/>
      <c r="AP234" s="119"/>
      <c r="AU234" s="119"/>
      <c r="AZ234" s="119"/>
      <c r="BA234" s="342"/>
      <c r="BB234" s="343"/>
      <c r="BC234" s="343"/>
      <c r="BD234" s="343"/>
      <c r="BE234" s="119"/>
      <c r="BF234" s="324"/>
      <c r="BG234" s="324"/>
      <c r="BH234" s="324"/>
      <c r="BI234" s="324"/>
      <c r="BJ234" s="119"/>
      <c r="BK234" s="324"/>
      <c r="BL234" s="324"/>
      <c r="BM234" s="324"/>
      <c r="BN234" s="324"/>
      <c r="BO234" s="119"/>
      <c r="BP234" s="324"/>
      <c r="BQ234" s="324"/>
      <c r="BR234" s="324"/>
      <c r="BS234" s="324"/>
      <c r="BT234" s="119"/>
      <c r="BU234" s="324"/>
      <c r="BV234" s="324"/>
      <c r="BW234" s="324"/>
      <c r="BX234" s="324"/>
      <c r="BY234" s="119"/>
      <c r="BZ234" s="324"/>
      <c r="CA234" s="324"/>
      <c r="CB234" s="324"/>
      <c r="CC234" s="324"/>
      <c r="CD234" s="119"/>
      <c r="CE234" s="324"/>
      <c r="CF234" s="324"/>
      <c r="CG234" s="324"/>
      <c r="CH234" s="324"/>
      <c r="CI234" s="119"/>
      <c r="CJ234" s="324"/>
      <c r="CK234" s="324"/>
      <c r="CL234" s="324"/>
      <c r="CM234" s="324"/>
      <c r="CN234" s="119"/>
      <c r="CO234" s="324"/>
      <c r="CP234" s="324"/>
      <c r="CQ234" s="324"/>
      <c r="CR234" s="324"/>
      <c r="CS234" s="119"/>
      <c r="CT234" s="324"/>
      <c r="CU234" s="324"/>
    </row>
    <row r="235" spans="1:99" collapsed="1">
      <c r="A235" s="88" t="s">
        <v>326</v>
      </c>
      <c r="B235" s="182"/>
      <c r="G235" s="119"/>
      <c r="L235" s="119"/>
      <c r="Q235" s="119"/>
      <c r="V235" s="119"/>
      <c r="AA235" s="119"/>
      <c r="AF235" s="119"/>
      <c r="AK235" s="119"/>
      <c r="AP235" s="119"/>
      <c r="AU235" s="119"/>
      <c r="AZ235" s="119"/>
      <c r="BA235" s="310"/>
      <c r="BB235" s="324"/>
      <c r="BC235" s="324"/>
      <c r="BD235" s="324"/>
      <c r="BE235" s="119"/>
      <c r="BF235" s="324"/>
      <c r="BG235" s="324"/>
      <c r="BH235" s="324"/>
      <c r="BI235" s="324"/>
      <c r="BJ235" s="119"/>
      <c r="BK235" s="324"/>
      <c r="BL235" s="324"/>
      <c r="BM235" s="324"/>
      <c r="BN235" s="324"/>
      <c r="BO235" s="119"/>
      <c r="BP235" s="324"/>
      <c r="BQ235" s="324"/>
      <c r="BR235" s="324"/>
      <c r="BS235" s="324"/>
      <c r="BT235" s="119"/>
      <c r="BU235" s="324"/>
      <c r="BV235" s="324"/>
      <c r="BW235" s="324"/>
      <c r="BX235" s="324"/>
      <c r="BY235" s="119"/>
      <c r="BZ235" s="324"/>
      <c r="CA235" s="324"/>
      <c r="CB235" s="324"/>
      <c r="CC235" s="324"/>
      <c r="CD235" s="119"/>
      <c r="CE235" s="324"/>
      <c r="CF235" s="324"/>
      <c r="CG235" s="324"/>
      <c r="CH235" s="324"/>
      <c r="CI235" s="119"/>
      <c r="CJ235" s="324"/>
      <c r="CK235" s="324"/>
      <c r="CL235" s="324"/>
      <c r="CM235" s="324"/>
      <c r="CN235" s="119"/>
      <c r="CO235" s="324"/>
      <c r="CP235" s="324"/>
      <c r="CQ235" s="324"/>
      <c r="CR235" s="324"/>
      <c r="CS235" s="119"/>
      <c r="CT235" s="324"/>
      <c r="CU235" s="324"/>
    </row>
    <row r="236" spans="1:99">
      <c r="A236" s="8" t="s">
        <v>246</v>
      </c>
      <c r="B236" s="182"/>
      <c r="G236" s="119"/>
      <c r="L236" s="119"/>
      <c r="Q236" s="119"/>
      <c r="V236" s="119"/>
      <c r="AA236" s="119"/>
      <c r="AF236" s="119"/>
      <c r="AK236" s="119"/>
      <c r="AP236" s="119"/>
      <c r="AU236" s="119"/>
      <c r="AZ236" s="119"/>
      <c r="BA236" s="310"/>
      <c r="BB236" s="324"/>
      <c r="BC236" s="324"/>
      <c r="BD236" s="324"/>
      <c r="BE236" s="119"/>
      <c r="BF236" s="324">
        <v>4.7E-2</v>
      </c>
      <c r="BG236" s="324">
        <v>2.1999999999999999E-2</v>
      </c>
      <c r="BH236" s="324">
        <v>2.7E-2</v>
      </c>
      <c r="BI236" s="324">
        <v>-2.3E-2</v>
      </c>
      <c r="BJ236" s="119"/>
      <c r="BK236" s="324">
        <v>2.3E-2</v>
      </c>
      <c r="BL236" s="324">
        <v>1.7999999999999999E-2</v>
      </c>
      <c r="BM236" s="324">
        <v>-1.4999999999999999E-2</v>
      </c>
      <c r="BN236" s="324">
        <v>4.0000000000000001E-3</v>
      </c>
      <c r="BO236" s="119"/>
      <c r="BP236" s="324">
        <v>3.6999999999999998E-2</v>
      </c>
      <c r="BQ236" s="324">
        <v>3.4874654052944098E-2</v>
      </c>
      <c r="BR236" s="324" t="s">
        <v>222</v>
      </c>
      <c r="BS236" s="324" t="s">
        <v>222</v>
      </c>
      <c r="BT236" s="222" t="s">
        <v>222</v>
      </c>
      <c r="BU236" s="324" t="s">
        <v>222</v>
      </c>
      <c r="BV236" s="324" t="s">
        <v>222</v>
      </c>
      <c r="BW236" s="324" t="s">
        <v>222</v>
      </c>
      <c r="BX236" s="324" t="s">
        <v>222</v>
      </c>
      <c r="BY236" s="222" t="s">
        <v>222</v>
      </c>
      <c r="BZ236" s="324" t="s">
        <v>222</v>
      </c>
      <c r="CA236" s="324">
        <v>6.2E-2</v>
      </c>
      <c r="CB236" s="324">
        <v>0.02</v>
      </c>
      <c r="CC236" s="324">
        <v>7.0000000000000007E-2</v>
      </c>
      <c r="CD236" s="222"/>
      <c r="CE236" s="324">
        <v>3.1E-2</v>
      </c>
      <c r="CF236" s="324" t="s">
        <v>222</v>
      </c>
      <c r="CG236" s="324" t="s">
        <v>222</v>
      </c>
      <c r="CH236" s="324" t="s">
        <v>222</v>
      </c>
      <c r="CI236" s="222" t="s">
        <v>222</v>
      </c>
      <c r="CJ236" s="324" t="s">
        <v>222</v>
      </c>
      <c r="CK236" s="324" t="s">
        <v>222</v>
      </c>
      <c r="CL236" s="324" t="s">
        <v>222</v>
      </c>
      <c r="CM236" s="324" t="s">
        <v>222</v>
      </c>
      <c r="CN236" s="222" t="s">
        <v>222</v>
      </c>
      <c r="CO236" s="324" t="s">
        <v>222</v>
      </c>
      <c r="CP236" s="324" t="s">
        <v>222</v>
      </c>
      <c r="CQ236" s="324" t="s">
        <v>222</v>
      </c>
      <c r="CR236" s="324" t="s">
        <v>222</v>
      </c>
      <c r="CS236" s="222" t="s">
        <v>222</v>
      </c>
      <c r="CT236" s="324" t="s">
        <v>222</v>
      </c>
      <c r="CU236" s="324" t="s">
        <v>222</v>
      </c>
    </row>
    <row r="237" spans="1:99">
      <c r="A237" s="8" t="s">
        <v>247</v>
      </c>
      <c r="B237" s="182"/>
      <c r="G237" s="119"/>
      <c r="L237" s="119"/>
      <c r="Q237" s="119"/>
      <c r="V237" s="119"/>
      <c r="AA237" s="119"/>
      <c r="AF237" s="119"/>
      <c r="AK237" s="119"/>
      <c r="AP237" s="119"/>
      <c r="AU237" s="119"/>
      <c r="AZ237" s="119"/>
      <c r="BA237" s="310"/>
      <c r="BB237" s="324"/>
      <c r="BC237" s="324"/>
      <c r="BD237" s="324"/>
      <c r="BE237" s="119"/>
      <c r="BF237" s="324">
        <v>1.7000000000000001E-2</v>
      </c>
      <c r="BG237" s="324">
        <v>-2.9000000000000001E-2</v>
      </c>
      <c r="BH237" s="324">
        <v>1.6E-2</v>
      </c>
      <c r="BI237" s="324">
        <v>-4.3999999999999997E-2</v>
      </c>
      <c r="BJ237" s="119"/>
      <c r="BK237" s="324">
        <v>0.02</v>
      </c>
      <c r="BL237" s="324">
        <v>-8.9999999999999993E-3</v>
      </c>
      <c r="BM237" s="324">
        <v>6.4000000000000001E-2</v>
      </c>
      <c r="BN237" s="324">
        <v>8.0000000000000002E-3</v>
      </c>
      <c r="BO237" s="119"/>
      <c r="BP237" s="324">
        <v>3.5999999999999997E-2</v>
      </c>
      <c r="BQ237" s="324">
        <v>3.3967637175109866E-2</v>
      </c>
      <c r="BR237" s="324" t="s">
        <v>222</v>
      </c>
      <c r="BS237" s="324" t="s">
        <v>222</v>
      </c>
      <c r="BT237" s="222" t="s">
        <v>222</v>
      </c>
      <c r="BU237" s="324" t="s">
        <v>222</v>
      </c>
      <c r="BV237" s="324" t="s">
        <v>222</v>
      </c>
      <c r="BW237" s="324" t="s">
        <v>222</v>
      </c>
      <c r="BX237" s="324" t="s">
        <v>222</v>
      </c>
      <c r="BY237" s="222" t="s">
        <v>222</v>
      </c>
      <c r="BZ237" s="324" t="s">
        <v>222</v>
      </c>
      <c r="CA237" s="324">
        <v>8.7999999999999995E-2</v>
      </c>
      <c r="CB237" s="324">
        <v>3.1E-2</v>
      </c>
      <c r="CC237" s="324">
        <v>0.04</v>
      </c>
      <c r="CD237" s="222"/>
      <c r="CE237" s="324">
        <v>4.3999999999999997E-2</v>
      </c>
      <c r="CF237" s="324" t="s">
        <v>222</v>
      </c>
      <c r="CG237" s="324" t="s">
        <v>222</v>
      </c>
      <c r="CH237" s="324" t="s">
        <v>222</v>
      </c>
      <c r="CI237" s="222" t="s">
        <v>222</v>
      </c>
      <c r="CJ237" s="324" t="s">
        <v>222</v>
      </c>
      <c r="CK237" s="324" t="s">
        <v>222</v>
      </c>
      <c r="CL237" s="324" t="s">
        <v>222</v>
      </c>
      <c r="CM237" s="324" t="s">
        <v>222</v>
      </c>
      <c r="CN237" s="222" t="s">
        <v>222</v>
      </c>
      <c r="CO237" s="324" t="s">
        <v>222</v>
      </c>
      <c r="CP237" s="324" t="s">
        <v>222</v>
      </c>
      <c r="CQ237" s="324" t="s">
        <v>222</v>
      </c>
      <c r="CR237" s="324" t="s">
        <v>222</v>
      </c>
      <c r="CS237" s="222" t="s">
        <v>222</v>
      </c>
      <c r="CT237" s="324" t="s">
        <v>222</v>
      </c>
      <c r="CU237" s="324" t="s">
        <v>222</v>
      </c>
    </row>
    <row r="238" spans="1:99">
      <c r="A238" s="8" t="s">
        <v>248</v>
      </c>
      <c r="B238" s="182"/>
      <c r="G238" s="119"/>
      <c r="L238" s="119"/>
      <c r="Q238" s="119"/>
      <c r="V238" s="119"/>
      <c r="AA238" s="119"/>
      <c r="AF238" s="119"/>
      <c r="AK238" s="119"/>
      <c r="AP238" s="119"/>
      <c r="AU238" s="119"/>
      <c r="AZ238" s="119"/>
      <c r="BA238" s="310"/>
      <c r="BB238" s="324"/>
      <c r="BC238" s="324"/>
      <c r="BD238" s="324"/>
      <c r="BE238" s="119"/>
      <c r="BF238" s="324">
        <v>8.3000000000000004E-2</v>
      </c>
      <c r="BG238" s="324">
        <v>3.3000000000000002E-2</v>
      </c>
      <c r="BH238" s="324">
        <v>-4.7E-2</v>
      </c>
      <c r="BI238" s="324">
        <v>8.7999999999999995E-2</v>
      </c>
      <c r="BJ238" s="119"/>
      <c r="BK238" s="324">
        <v>3.9E-2</v>
      </c>
      <c r="BL238" s="324">
        <v>1.4E-2</v>
      </c>
      <c r="BM238" s="324">
        <v>2.1999999999999999E-2</v>
      </c>
      <c r="BN238" s="324">
        <v>1.4999999999999999E-2</v>
      </c>
      <c r="BO238" s="119"/>
      <c r="BP238" s="324">
        <v>5.0999999999999997E-2</v>
      </c>
      <c r="BQ238" s="324">
        <v>3.0671455096298317E-4</v>
      </c>
      <c r="BR238" s="324" t="s">
        <v>222</v>
      </c>
      <c r="BS238" s="324" t="s">
        <v>222</v>
      </c>
      <c r="BT238" s="222" t="s">
        <v>222</v>
      </c>
      <c r="BU238" s="324" t="s">
        <v>222</v>
      </c>
      <c r="BV238" s="324" t="s">
        <v>222</v>
      </c>
      <c r="BW238" s="324" t="s">
        <v>222</v>
      </c>
      <c r="BX238" s="324" t="s">
        <v>222</v>
      </c>
      <c r="BY238" s="222" t="s">
        <v>222</v>
      </c>
      <c r="BZ238" s="324" t="s">
        <v>222</v>
      </c>
      <c r="CA238" s="324">
        <v>-2.4E-2</v>
      </c>
      <c r="CB238" s="324">
        <v>5.5E-2</v>
      </c>
      <c r="CC238" s="324">
        <v>1.7999999999999999E-2</v>
      </c>
      <c r="CD238" s="222"/>
      <c r="CE238" s="324">
        <v>1.7000000000000001E-2</v>
      </c>
      <c r="CF238" s="324" t="s">
        <v>222</v>
      </c>
      <c r="CG238" s="324" t="s">
        <v>222</v>
      </c>
      <c r="CH238" s="324" t="s">
        <v>222</v>
      </c>
      <c r="CI238" s="222" t="s">
        <v>222</v>
      </c>
      <c r="CJ238" s="324" t="s">
        <v>222</v>
      </c>
      <c r="CK238" s="324" t="s">
        <v>222</v>
      </c>
      <c r="CL238" s="324" t="s">
        <v>222</v>
      </c>
      <c r="CM238" s="324" t="s">
        <v>222</v>
      </c>
      <c r="CN238" s="222" t="s">
        <v>222</v>
      </c>
      <c r="CO238" s="324" t="s">
        <v>222</v>
      </c>
      <c r="CP238" s="324" t="s">
        <v>222</v>
      </c>
      <c r="CQ238" s="324" t="s">
        <v>222</v>
      </c>
      <c r="CR238" s="324" t="s">
        <v>222</v>
      </c>
      <c r="CS238" s="222" t="s">
        <v>222</v>
      </c>
      <c r="CT238" s="324" t="s">
        <v>222</v>
      </c>
      <c r="CU238" s="324" t="s">
        <v>222</v>
      </c>
    </row>
    <row r="239" spans="1:99">
      <c r="A239" s="8" t="s">
        <v>249</v>
      </c>
      <c r="B239" s="182"/>
      <c r="G239" s="119"/>
      <c r="L239" s="119"/>
      <c r="Q239" s="119"/>
      <c r="V239" s="119"/>
      <c r="AA239" s="119"/>
      <c r="AF239" s="119"/>
      <c r="AK239" s="119"/>
      <c r="AP239" s="119"/>
      <c r="AU239" s="119"/>
      <c r="AZ239" s="119"/>
      <c r="BA239" s="310"/>
      <c r="BB239" s="324"/>
      <c r="BC239" s="324"/>
      <c r="BD239" s="324"/>
      <c r="BE239" s="119"/>
      <c r="BF239" s="324">
        <v>5.6000000000000001E-2</v>
      </c>
      <c r="BG239" s="324">
        <v>2.8000000000000001E-2</v>
      </c>
      <c r="BH239" s="324">
        <v>0.02</v>
      </c>
      <c r="BI239" s="324">
        <v>1.4E-2</v>
      </c>
      <c r="BJ239" s="119"/>
      <c r="BK239" s="324">
        <v>4.1000000000000002E-2</v>
      </c>
      <c r="BL239" s="324">
        <v>0.02</v>
      </c>
      <c r="BM239" s="324">
        <v>0.02</v>
      </c>
      <c r="BN239" s="324">
        <v>6.0000000000000001E-3</v>
      </c>
      <c r="BO239" s="119"/>
      <c r="BP239" s="324">
        <v>2.3E-2</v>
      </c>
      <c r="BQ239" s="324">
        <v>1.6210248794107152E-2</v>
      </c>
      <c r="BR239" s="324" t="s">
        <v>222</v>
      </c>
      <c r="BS239" s="324" t="s">
        <v>222</v>
      </c>
      <c r="BT239" s="222" t="s">
        <v>222</v>
      </c>
      <c r="BU239" s="324" t="s">
        <v>222</v>
      </c>
      <c r="BV239" s="324" t="s">
        <v>222</v>
      </c>
      <c r="BW239" s="324" t="s">
        <v>222</v>
      </c>
      <c r="BX239" s="324" t="s">
        <v>222</v>
      </c>
      <c r="BY239" s="222" t="s">
        <v>222</v>
      </c>
      <c r="BZ239" s="324" t="s">
        <v>222</v>
      </c>
      <c r="CA239" s="324">
        <v>1.4E-2</v>
      </c>
      <c r="CB239" s="324">
        <v>7.0999999999999994E-2</v>
      </c>
      <c r="CC239" s="324">
        <v>3.9E-2</v>
      </c>
      <c r="CD239" s="222"/>
      <c r="CE239" s="324">
        <v>4.8000000000000001E-2</v>
      </c>
      <c r="CF239" s="324" t="s">
        <v>222</v>
      </c>
      <c r="CG239" s="324" t="s">
        <v>222</v>
      </c>
      <c r="CH239" s="324" t="s">
        <v>222</v>
      </c>
      <c r="CI239" s="222" t="s">
        <v>222</v>
      </c>
      <c r="CJ239" s="324" t="s">
        <v>222</v>
      </c>
      <c r="CK239" s="324" t="s">
        <v>222</v>
      </c>
      <c r="CL239" s="324" t="s">
        <v>222</v>
      </c>
      <c r="CM239" s="324" t="s">
        <v>222</v>
      </c>
      <c r="CN239" s="222" t="s">
        <v>222</v>
      </c>
      <c r="CO239" s="324" t="s">
        <v>222</v>
      </c>
      <c r="CP239" s="324" t="s">
        <v>222</v>
      </c>
      <c r="CQ239" s="324" t="s">
        <v>222</v>
      </c>
      <c r="CR239" s="324" t="s">
        <v>222</v>
      </c>
      <c r="CS239" s="222" t="s">
        <v>222</v>
      </c>
      <c r="CT239" s="324" t="s">
        <v>222</v>
      </c>
      <c r="CU239" s="324" t="s">
        <v>222</v>
      </c>
    </row>
    <row r="240" spans="1:99">
      <c r="A240" s="8" t="s">
        <v>255</v>
      </c>
      <c r="B240" s="182"/>
      <c r="G240" s="119"/>
      <c r="L240" s="119"/>
      <c r="Q240" s="119"/>
      <c r="V240" s="119"/>
      <c r="AA240" s="119"/>
      <c r="AF240" s="119"/>
      <c r="AK240" s="119"/>
      <c r="AP240" s="119"/>
      <c r="AU240" s="119"/>
      <c r="AZ240" s="119"/>
      <c r="BA240" s="310"/>
      <c r="BB240" s="324"/>
      <c r="BC240" s="324"/>
      <c r="BD240" s="324"/>
      <c r="BE240" s="119"/>
      <c r="BF240" s="324">
        <v>5.5E-2</v>
      </c>
      <c r="BG240" s="324">
        <v>3.9E-2</v>
      </c>
      <c r="BH240" s="324">
        <v>-6.0000000000000001E-3</v>
      </c>
      <c r="BI240" s="324">
        <v>2.1999999999999999E-2</v>
      </c>
      <c r="BJ240" s="119"/>
      <c r="BK240" s="324">
        <v>4.7E-2</v>
      </c>
      <c r="BL240" s="324">
        <v>3.6999999999999998E-2</v>
      </c>
      <c r="BM240" s="324">
        <v>2.5999999999999999E-2</v>
      </c>
      <c r="BN240" s="324">
        <v>1.2999999999999999E-2</v>
      </c>
      <c r="BO240" s="119"/>
      <c r="BP240" s="324">
        <v>4.2999999999999997E-2</v>
      </c>
      <c r="BQ240" s="324">
        <v>5.7086285832565808E-2</v>
      </c>
      <c r="BR240" s="324" t="s">
        <v>222</v>
      </c>
      <c r="BS240" s="324" t="s">
        <v>222</v>
      </c>
      <c r="BT240" s="222" t="s">
        <v>222</v>
      </c>
      <c r="BU240" s="324" t="s">
        <v>222</v>
      </c>
      <c r="BV240" s="324" t="s">
        <v>222</v>
      </c>
      <c r="BW240" s="324" t="s">
        <v>222</v>
      </c>
      <c r="BX240" s="324" t="s">
        <v>222</v>
      </c>
      <c r="BY240" s="222" t="s">
        <v>222</v>
      </c>
      <c r="BZ240" s="324" t="s">
        <v>222</v>
      </c>
      <c r="CA240" s="324">
        <v>6.9000000000000006E-2</v>
      </c>
      <c r="CB240" s="324">
        <v>5.1999999999999998E-2</v>
      </c>
      <c r="CC240" s="324">
        <v>3.7999999999999999E-2</v>
      </c>
      <c r="CD240" s="222"/>
      <c r="CE240" s="324">
        <v>7.2999999999999995E-2</v>
      </c>
      <c r="CF240" s="324" t="s">
        <v>222</v>
      </c>
      <c r="CG240" s="324" t="s">
        <v>222</v>
      </c>
      <c r="CH240" s="324" t="s">
        <v>222</v>
      </c>
      <c r="CI240" s="222" t="s">
        <v>222</v>
      </c>
      <c r="CJ240" s="324" t="s">
        <v>222</v>
      </c>
      <c r="CK240" s="324" t="s">
        <v>222</v>
      </c>
      <c r="CL240" s="324" t="s">
        <v>222</v>
      </c>
      <c r="CM240" s="324" t="s">
        <v>222</v>
      </c>
      <c r="CN240" s="222" t="s">
        <v>222</v>
      </c>
      <c r="CO240" s="324" t="s">
        <v>222</v>
      </c>
      <c r="CP240" s="324" t="s">
        <v>222</v>
      </c>
      <c r="CQ240" s="324" t="s">
        <v>222</v>
      </c>
      <c r="CR240" s="324" t="s">
        <v>222</v>
      </c>
      <c r="CS240" s="222" t="s">
        <v>222</v>
      </c>
      <c r="CT240" s="324" t="s">
        <v>222</v>
      </c>
      <c r="CU240" s="324" t="s">
        <v>222</v>
      </c>
    </row>
    <row r="241" spans="1:99" hidden="1">
      <c r="A241" s="8" t="s">
        <v>256</v>
      </c>
      <c r="B241" s="182"/>
      <c r="G241" s="119"/>
      <c r="L241" s="119"/>
      <c r="Q241" s="119"/>
      <c r="V241" s="119"/>
      <c r="AA241" s="119"/>
      <c r="AF241" s="119"/>
      <c r="AK241" s="119"/>
      <c r="AP241" s="119"/>
      <c r="AU241" s="119"/>
      <c r="AZ241" s="119"/>
      <c r="BA241" s="310"/>
      <c r="BB241" s="324"/>
      <c r="BC241" s="324"/>
      <c r="BD241" s="324"/>
      <c r="BE241" s="119"/>
      <c r="BF241" s="324">
        <v>4.5999999999999999E-2</v>
      </c>
      <c r="BG241" s="324">
        <v>5.0999999999999997E-2</v>
      </c>
      <c r="BH241" s="324">
        <v>2.8000000000000001E-2</v>
      </c>
      <c r="BI241" s="324">
        <v>3.4000000000000002E-2</v>
      </c>
      <c r="BJ241" s="119"/>
      <c r="BK241" s="324">
        <v>7.6999999999999999E-2</v>
      </c>
      <c r="BL241" s="324">
        <v>7.1999999999999995E-2</v>
      </c>
      <c r="BM241" s="324">
        <v>8.5000000000000006E-2</v>
      </c>
      <c r="BN241" s="324">
        <v>6.9000000000000006E-2</v>
      </c>
      <c r="BO241" s="119"/>
      <c r="BP241" s="219">
        <v>5.1999999999999998E-2</v>
      </c>
      <c r="BQ241" s="219">
        <v>8.1969409752913336E-5</v>
      </c>
      <c r="BR241" s="219" t="s">
        <v>222</v>
      </c>
      <c r="BS241" s="219" t="s">
        <v>222</v>
      </c>
      <c r="BT241" s="222" t="s">
        <v>222</v>
      </c>
      <c r="BU241" s="219" t="s">
        <v>222</v>
      </c>
      <c r="BV241" s="219" t="s">
        <v>222</v>
      </c>
      <c r="BW241" s="219" t="s">
        <v>222</v>
      </c>
      <c r="BX241" s="219" t="s">
        <v>222</v>
      </c>
      <c r="BY241" s="222" t="s">
        <v>222</v>
      </c>
      <c r="BZ241" s="219" t="s">
        <v>222</v>
      </c>
      <c r="CA241" s="219" t="s">
        <v>222</v>
      </c>
      <c r="CB241" s="219" t="s">
        <v>222</v>
      </c>
      <c r="CC241" s="219" t="s">
        <v>222</v>
      </c>
      <c r="CD241" s="222"/>
      <c r="CE241" s="219" t="s">
        <v>222</v>
      </c>
      <c r="CF241" s="219" t="s">
        <v>222</v>
      </c>
      <c r="CG241" s="219" t="s">
        <v>222</v>
      </c>
      <c r="CH241" s="219" t="s">
        <v>222</v>
      </c>
      <c r="CI241" s="222" t="s">
        <v>222</v>
      </c>
      <c r="CJ241" s="219" t="s">
        <v>222</v>
      </c>
      <c r="CK241" s="219" t="s">
        <v>222</v>
      </c>
      <c r="CL241" s="219" t="s">
        <v>222</v>
      </c>
      <c r="CM241" s="219" t="s">
        <v>222</v>
      </c>
      <c r="CN241" s="222" t="s">
        <v>222</v>
      </c>
      <c r="CO241" s="219" t="s">
        <v>222</v>
      </c>
      <c r="CP241" s="219" t="s">
        <v>222</v>
      </c>
      <c r="CQ241" s="219" t="s">
        <v>222</v>
      </c>
      <c r="CR241" s="219" t="s">
        <v>222</v>
      </c>
      <c r="CS241" s="222" t="s">
        <v>222</v>
      </c>
      <c r="CT241" s="219" t="s">
        <v>222</v>
      </c>
      <c r="CU241" s="219" t="s">
        <v>222</v>
      </c>
    </row>
    <row r="242" spans="1:99" hidden="1">
      <c r="A242" s="8" t="s">
        <v>257</v>
      </c>
      <c r="B242" s="182"/>
      <c r="G242" s="119"/>
      <c r="L242" s="119"/>
      <c r="Q242" s="119"/>
      <c r="V242" s="119"/>
      <c r="AA242" s="119"/>
      <c r="AF242" s="119"/>
      <c r="AK242" s="119"/>
      <c r="AP242" s="119"/>
      <c r="AU242" s="119"/>
      <c r="AZ242" s="119"/>
      <c r="BA242" s="310"/>
      <c r="BB242" s="324"/>
      <c r="BC242" s="324"/>
      <c r="BD242" s="324"/>
      <c r="BE242" s="119"/>
      <c r="BF242" s="324">
        <v>6.8000000000000005E-2</v>
      </c>
      <c r="BG242" s="324">
        <v>2.3E-2</v>
      </c>
      <c r="BH242" s="324">
        <v>2.4E-2</v>
      </c>
      <c r="BI242" s="324">
        <v>4.1000000000000002E-2</v>
      </c>
      <c r="BJ242" s="119"/>
      <c r="BK242" s="324">
        <v>7.0000000000000007E-2</v>
      </c>
      <c r="BL242" s="324">
        <v>0.08</v>
      </c>
      <c r="BM242" s="324">
        <v>2.9000000000000001E-2</v>
      </c>
      <c r="BN242" s="324">
        <v>5.0999999999999997E-2</v>
      </c>
      <c r="BO242" s="119"/>
      <c r="BP242" s="219"/>
      <c r="BQ242" s="219"/>
      <c r="BR242" s="219" t="s">
        <v>222</v>
      </c>
      <c r="BS242" s="219" t="s">
        <v>222</v>
      </c>
      <c r="BT242" s="222" t="s">
        <v>222</v>
      </c>
      <c r="BU242" s="219" t="s">
        <v>222</v>
      </c>
      <c r="BV242" s="219" t="s">
        <v>222</v>
      </c>
      <c r="BW242" s="219" t="s">
        <v>222</v>
      </c>
      <c r="BX242" s="219" t="s">
        <v>222</v>
      </c>
      <c r="BY242" s="222" t="s">
        <v>222</v>
      </c>
      <c r="BZ242" s="219" t="s">
        <v>222</v>
      </c>
      <c r="CA242" s="219" t="s">
        <v>222</v>
      </c>
      <c r="CB242" s="219" t="s">
        <v>222</v>
      </c>
      <c r="CC242" s="219" t="s">
        <v>222</v>
      </c>
      <c r="CD242" s="222"/>
      <c r="CE242" s="219" t="s">
        <v>222</v>
      </c>
      <c r="CF242" s="219" t="s">
        <v>222</v>
      </c>
      <c r="CG242" s="219" t="s">
        <v>222</v>
      </c>
      <c r="CH242" s="219" t="s">
        <v>222</v>
      </c>
      <c r="CI242" s="222" t="s">
        <v>222</v>
      </c>
      <c r="CJ242" s="219" t="s">
        <v>222</v>
      </c>
      <c r="CK242" s="219" t="s">
        <v>222</v>
      </c>
      <c r="CL242" s="219" t="s">
        <v>222</v>
      </c>
      <c r="CM242" s="219" t="s">
        <v>222</v>
      </c>
      <c r="CN242" s="222" t="s">
        <v>222</v>
      </c>
      <c r="CO242" s="219" t="s">
        <v>222</v>
      </c>
      <c r="CP242" s="219" t="s">
        <v>222</v>
      </c>
      <c r="CQ242" s="219" t="s">
        <v>222</v>
      </c>
      <c r="CR242" s="219" t="s">
        <v>222</v>
      </c>
      <c r="CS242" s="222" t="s">
        <v>222</v>
      </c>
      <c r="CT242" s="219" t="s">
        <v>222</v>
      </c>
      <c r="CU242" s="219" t="s">
        <v>222</v>
      </c>
    </row>
    <row r="243" spans="1:99">
      <c r="A243" s="8" t="s">
        <v>258</v>
      </c>
      <c r="B243" s="182"/>
      <c r="G243" s="119"/>
      <c r="L243" s="119"/>
      <c r="Q243" s="119"/>
      <c r="V243" s="119"/>
      <c r="AA243" s="119"/>
      <c r="AF243" s="119"/>
      <c r="AK243" s="119"/>
      <c r="AP243" s="119"/>
      <c r="AU243" s="119"/>
      <c r="AZ243" s="119"/>
      <c r="BA243" s="310"/>
      <c r="BB243" s="324"/>
      <c r="BC243" s="324"/>
      <c r="BD243" s="324"/>
      <c r="BE243" s="119"/>
      <c r="BF243" s="324">
        <v>1.9E-2</v>
      </c>
      <c r="BG243" s="324">
        <v>1.4999999999999999E-2</v>
      </c>
      <c r="BH243" s="324">
        <v>5.0000000000000001E-3</v>
      </c>
      <c r="BI243" s="324">
        <v>2.1999999999999999E-2</v>
      </c>
      <c r="BJ243" s="119"/>
      <c r="BK243" s="324">
        <v>3.6999999999999998E-2</v>
      </c>
      <c r="BL243" s="324">
        <v>3.4000000000000002E-2</v>
      </c>
      <c r="BM243" s="324">
        <v>1E-3</v>
      </c>
      <c r="BN243" s="324">
        <v>7.0000000000000001E-3</v>
      </c>
      <c r="BO243" s="119"/>
      <c r="BP243" s="324">
        <v>2.4E-2</v>
      </c>
      <c r="BQ243" s="324">
        <v>2.3284250216356162E-2</v>
      </c>
      <c r="BR243" s="324" t="s">
        <v>222</v>
      </c>
      <c r="BS243" s="324" t="s">
        <v>222</v>
      </c>
      <c r="BT243" s="222" t="s">
        <v>222</v>
      </c>
      <c r="BU243" s="324" t="s">
        <v>222</v>
      </c>
      <c r="BV243" s="324" t="s">
        <v>222</v>
      </c>
      <c r="BW243" s="324" t="s">
        <v>222</v>
      </c>
      <c r="BX243" s="324" t="s">
        <v>222</v>
      </c>
      <c r="BY243" s="222" t="s">
        <v>222</v>
      </c>
      <c r="BZ243" s="324" t="s">
        <v>222</v>
      </c>
      <c r="CA243" s="324">
        <v>3.1E-2</v>
      </c>
      <c r="CB243" s="324">
        <v>8.0000000000000002E-3</v>
      </c>
      <c r="CC243" s="324">
        <v>2.8000000000000001E-2</v>
      </c>
      <c r="CD243" s="222"/>
      <c r="CE243" s="324">
        <v>0.05</v>
      </c>
      <c r="CF243" s="324" t="s">
        <v>222</v>
      </c>
      <c r="CG243" s="324" t="s">
        <v>222</v>
      </c>
      <c r="CH243" s="324" t="s">
        <v>222</v>
      </c>
      <c r="CI243" s="222" t="s">
        <v>222</v>
      </c>
      <c r="CJ243" s="324" t="s">
        <v>222</v>
      </c>
      <c r="CK243" s="324" t="s">
        <v>222</v>
      </c>
      <c r="CL243" s="324" t="s">
        <v>222</v>
      </c>
      <c r="CM243" s="324" t="s">
        <v>222</v>
      </c>
      <c r="CN243" s="222" t="s">
        <v>222</v>
      </c>
      <c r="CO243" s="324" t="s">
        <v>222</v>
      </c>
      <c r="CP243" s="324" t="s">
        <v>222</v>
      </c>
      <c r="CQ243" s="324" t="s">
        <v>222</v>
      </c>
      <c r="CR243" s="324" t="s">
        <v>222</v>
      </c>
      <c r="CS243" s="222" t="s">
        <v>222</v>
      </c>
      <c r="CT243" s="324" t="s">
        <v>222</v>
      </c>
      <c r="CU243" s="324" t="s">
        <v>222</v>
      </c>
    </row>
    <row r="244" spans="1:99">
      <c r="A244" s="8" t="s">
        <v>259</v>
      </c>
      <c r="B244" s="182"/>
      <c r="G244" s="119"/>
      <c r="L244" s="119"/>
      <c r="Q244" s="119"/>
      <c r="V244" s="119"/>
      <c r="AA244" s="119"/>
      <c r="AF244" s="119"/>
      <c r="AK244" s="119"/>
      <c r="AP244" s="119"/>
      <c r="AU244" s="119"/>
      <c r="AZ244" s="119"/>
      <c r="BA244" s="310"/>
      <c r="BB244" s="324"/>
      <c r="BC244" s="324"/>
      <c r="BD244" s="324"/>
      <c r="BE244" s="119"/>
      <c r="BF244" s="324">
        <v>-2.5000000000000001E-2</v>
      </c>
      <c r="BG244" s="324">
        <v>-0.02</v>
      </c>
      <c r="BH244" s="324">
        <v>5.2999999999999999E-2</v>
      </c>
      <c r="BI244" s="324">
        <v>6.0999999999999999E-2</v>
      </c>
      <c r="BJ244" s="119"/>
      <c r="BK244" s="324">
        <v>-3.6999999999999998E-2</v>
      </c>
      <c r="BL244" s="324">
        <v>-7.0000000000000001E-3</v>
      </c>
      <c r="BM244" s="324">
        <v>6.0000000000000001E-3</v>
      </c>
      <c r="BN244" s="324">
        <v>5.6000000000000001E-2</v>
      </c>
      <c r="BO244" s="119"/>
      <c r="BP244" s="324">
        <v>5.8999999999999997E-2</v>
      </c>
      <c r="BQ244" s="324">
        <v>7.2986553654226238E-2</v>
      </c>
      <c r="BR244" s="324" t="s">
        <v>222</v>
      </c>
      <c r="BS244" s="324" t="s">
        <v>222</v>
      </c>
      <c r="BT244" s="222" t="s">
        <v>222</v>
      </c>
      <c r="BU244" s="324" t="s">
        <v>222</v>
      </c>
      <c r="BV244" s="324" t="s">
        <v>222</v>
      </c>
      <c r="BW244" s="324" t="s">
        <v>222</v>
      </c>
      <c r="BX244" s="324" t="s">
        <v>222</v>
      </c>
      <c r="BY244" s="222" t="s">
        <v>222</v>
      </c>
      <c r="BZ244" s="324" t="s">
        <v>222</v>
      </c>
      <c r="CA244" s="324">
        <v>3.6999999999999998E-2</v>
      </c>
      <c r="CB244" s="324">
        <v>7.2999999999999995E-2</v>
      </c>
      <c r="CC244" s="324">
        <v>1.7000000000000001E-2</v>
      </c>
      <c r="CD244" s="222"/>
      <c r="CE244" s="324">
        <v>-0.05</v>
      </c>
      <c r="CF244" s="324" t="s">
        <v>222</v>
      </c>
      <c r="CG244" s="324" t="s">
        <v>222</v>
      </c>
      <c r="CH244" s="324" t="s">
        <v>222</v>
      </c>
      <c r="CI244" s="222" t="s">
        <v>222</v>
      </c>
      <c r="CJ244" s="324" t="s">
        <v>222</v>
      </c>
      <c r="CK244" s="324" t="s">
        <v>222</v>
      </c>
      <c r="CL244" s="324" t="s">
        <v>222</v>
      </c>
      <c r="CM244" s="324" t="s">
        <v>222</v>
      </c>
      <c r="CN244" s="222" t="s">
        <v>222</v>
      </c>
      <c r="CO244" s="324" t="s">
        <v>222</v>
      </c>
      <c r="CP244" s="324" t="s">
        <v>222</v>
      </c>
      <c r="CQ244" s="324" t="s">
        <v>222</v>
      </c>
      <c r="CR244" s="324" t="s">
        <v>222</v>
      </c>
      <c r="CS244" s="222" t="s">
        <v>222</v>
      </c>
      <c r="CT244" s="324" t="s">
        <v>222</v>
      </c>
      <c r="CU244" s="324" t="s">
        <v>222</v>
      </c>
    </row>
    <row r="245" spans="1:99" ht="15.75" thickBot="1">
      <c r="A245" s="317" t="s">
        <v>327</v>
      </c>
      <c r="B245" s="182"/>
      <c r="G245" s="119"/>
      <c r="L245" s="119"/>
      <c r="Q245" s="119"/>
      <c r="V245" s="119"/>
      <c r="AA245" s="119"/>
      <c r="AF245" s="119"/>
      <c r="AK245" s="119"/>
      <c r="AP245" s="119"/>
      <c r="AU245" s="119"/>
      <c r="AZ245" s="119"/>
      <c r="BA245" s="338"/>
      <c r="BB245" s="339"/>
      <c r="BC245" s="339"/>
      <c r="BD245" s="339"/>
      <c r="BE245" s="119"/>
      <c r="BF245" s="325">
        <v>3.1E-2</v>
      </c>
      <c r="BG245" s="325">
        <v>0.01</v>
      </c>
      <c r="BH245" s="325">
        <v>0.02</v>
      </c>
      <c r="BI245" s="325">
        <v>0.01</v>
      </c>
      <c r="BJ245" s="119"/>
      <c r="BK245" s="325">
        <v>0.02</v>
      </c>
      <c r="BL245" s="325">
        <v>1.7000000000000001E-2</v>
      </c>
      <c r="BM245" s="325">
        <v>1.2999999999999999E-2</v>
      </c>
      <c r="BN245" s="325">
        <v>0.02</v>
      </c>
      <c r="BO245" s="119"/>
      <c r="BP245" s="325">
        <v>4.1000000000000002E-2</v>
      </c>
      <c r="BQ245" s="325">
        <v>3.6856581937899646E-2</v>
      </c>
      <c r="BR245" s="325" t="s">
        <v>222</v>
      </c>
      <c r="BS245" s="325" t="s">
        <v>222</v>
      </c>
      <c r="BT245" s="366" t="s">
        <v>222</v>
      </c>
      <c r="BU245" s="325" t="s">
        <v>222</v>
      </c>
      <c r="BV245" s="325" t="s">
        <v>222</v>
      </c>
      <c r="BW245" s="325" t="s">
        <v>222</v>
      </c>
      <c r="BX245" s="325" t="s">
        <v>222</v>
      </c>
      <c r="BY245" s="366" t="s">
        <v>222</v>
      </c>
      <c r="BZ245" s="325" t="s">
        <v>222</v>
      </c>
      <c r="CA245" s="325">
        <v>4.8000000000000001E-2</v>
      </c>
      <c r="CB245" s="325">
        <v>4.1000000000000002E-2</v>
      </c>
      <c r="CC245" s="325">
        <v>4.2000000000000003E-2</v>
      </c>
      <c r="CD245" s="222"/>
      <c r="CE245" s="325">
        <v>2.4E-2</v>
      </c>
      <c r="CF245" s="325" t="s">
        <v>222</v>
      </c>
      <c r="CG245" s="325" t="s">
        <v>222</v>
      </c>
      <c r="CH245" s="325" t="s">
        <v>222</v>
      </c>
      <c r="CI245" s="371" t="s">
        <v>222</v>
      </c>
      <c r="CJ245" s="325" t="s">
        <v>222</v>
      </c>
      <c r="CK245" s="325" t="s">
        <v>222</v>
      </c>
      <c r="CL245" s="325" t="s">
        <v>222</v>
      </c>
      <c r="CM245" s="325" t="s">
        <v>222</v>
      </c>
      <c r="CN245" s="371" t="s">
        <v>222</v>
      </c>
      <c r="CO245" s="325" t="s">
        <v>222</v>
      </c>
      <c r="CP245" s="325" t="s">
        <v>222</v>
      </c>
      <c r="CQ245" s="325" t="s">
        <v>222</v>
      </c>
      <c r="CR245" s="325" t="s">
        <v>222</v>
      </c>
      <c r="CS245" s="371" t="s">
        <v>222</v>
      </c>
      <c r="CT245" s="325" t="s">
        <v>222</v>
      </c>
      <c r="CU245" s="325" t="s">
        <v>222</v>
      </c>
    </row>
    <row r="246" spans="1:99" ht="15.75" thickTop="1">
      <c r="A246" s="352" t="s">
        <v>328</v>
      </c>
      <c r="B246" s="182"/>
      <c r="G246" s="119"/>
      <c r="L246" s="119"/>
      <c r="Q246" s="119"/>
      <c r="V246" s="119"/>
      <c r="AA246" s="119"/>
      <c r="AF246" s="119"/>
      <c r="AK246" s="119"/>
      <c r="AP246" s="119"/>
      <c r="AU246" s="119"/>
      <c r="AZ246" s="119"/>
      <c r="BA246" s="338"/>
      <c r="BB246" s="339"/>
      <c r="BC246" s="339"/>
      <c r="BD246" s="339"/>
      <c r="BE246" s="119"/>
      <c r="BF246" s="339"/>
      <c r="BG246" s="351">
        <v>1.4999999999999999E-2</v>
      </c>
      <c r="BH246" s="351">
        <v>6.6000000000000003E-2</v>
      </c>
      <c r="BI246" s="351">
        <v>7.5999999999999998E-2</v>
      </c>
      <c r="BJ246" s="362"/>
      <c r="BK246" s="351">
        <v>7.5999999999999998E-2</v>
      </c>
      <c r="BL246" s="351">
        <v>5.8999999999999997E-2</v>
      </c>
      <c r="BM246" s="351">
        <v>0.13900000000000001</v>
      </c>
      <c r="BN246" s="351">
        <v>0.10199999999999999</v>
      </c>
      <c r="BO246" s="119"/>
      <c r="BP246" s="219">
        <v>9.1099344320032957E-2</v>
      </c>
      <c r="BQ246" s="219">
        <v>0.16519642394885814</v>
      </c>
      <c r="BR246" s="219" t="s">
        <v>222</v>
      </c>
      <c r="BS246" s="219" t="s">
        <v>222</v>
      </c>
      <c r="BT246" s="222" t="s">
        <v>222</v>
      </c>
      <c r="BU246" s="219" t="s">
        <v>222</v>
      </c>
      <c r="BV246" s="219" t="s">
        <v>222</v>
      </c>
      <c r="BW246" s="219" t="s">
        <v>222</v>
      </c>
      <c r="BX246" s="219" t="s">
        <v>222</v>
      </c>
      <c r="BY246" s="222" t="s">
        <v>222</v>
      </c>
      <c r="BZ246" s="219" t="s">
        <v>222</v>
      </c>
      <c r="CA246" s="219" t="s">
        <v>222</v>
      </c>
      <c r="CB246" s="219" t="s">
        <v>222</v>
      </c>
      <c r="CC246" s="219" t="s">
        <v>222</v>
      </c>
      <c r="CD246" s="222"/>
      <c r="CE246" s="219" t="s">
        <v>222</v>
      </c>
      <c r="CF246" s="219" t="s">
        <v>222</v>
      </c>
      <c r="CG246" s="219" t="s">
        <v>222</v>
      </c>
      <c r="CH246" s="219" t="s">
        <v>222</v>
      </c>
      <c r="CI246" s="222" t="s">
        <v>222</v>
      </c>
      <c r="CJ246" s="219" t="s">
        <v>222</v>
      </c>
      <c r="CK246" s="219" t="s">
        <v>222</v>
      </c>
      <c r="CL246" s="219" t="s">
        <v>222</v>
      </c>
      <c r="CM246" s="219" t="s">
        <v>222</v>
      </c>
      <c r="CN246" s="222" t="s">
        <v>222</v>
      </c>
      <c r="CO246" s="219" t="s">
        <v>222</v>
      </c>
      <c r="CP246" s="219" t="s">
        <v>222</v>
      </c>
      <c r="CQ246" s="219" t="s">
        <v>222</v>
      </c>
      <c r="CR246" s="219" t="s">
        <v>222</v>
      </c>
      <c r="CS246" s="222" t="s">
        <v>222</v>
      </c>
      <c r="CT246" s="219" t="s">
        <v>222</v>
      </c>
      <c r="CU246" s="219" t="s">
        <v>222</v>
      </c>
    </row>
    <row r="247" spans="1:99">
      <c r="A247" s="34"/>
      <c r="B247" s="182"/>
      <c r="G247" s="119"/>
      <c r="L247" s="119"/>
      <c r="Q247" s="119"/>
      <c r="V247" s="119"/>
      <c r="AA247" s="119"/>
      <c r="AF247" s="119"/>
      <c r="AK247" s="119"/>
      <c r="AP247" s="119"/>
      <c r="AU247" s="119"/>
      <c r="AZ247" s="119"/>
      <c r="BA247" s="310"/>
      <c r="BB247" s="324"/>
      <c r="BC247" s="324"/>
      <c r="BD247" s="324"/>
      <c r="BE247" s="119"/>
      <c r="BF247" s="324"/>
      <c r="BG247" s="324"/>
      <c r="BH247" s="324"/>
      <c r="BI247" s="324"/>
      <c r="BJ247" s="119"/>
      <c r="BK247" s="324"/>
      <c r="BL247" s="324"/>
      <c r="BM247" s="324"/>
      <c r="BN247" s="324"/>
      <c r="BO247" s="119"/>
      <c r="BP247" s="324"/>
      <c r="BQ247" s="324"/>
      <c r="BR247" s="324"/>
      <c r="BS247" s="324"/>
      <c r="BT247" s="119"/>
      <c r="BU247" s="324"/>
      <c r="BV247" s="324"/>
      <c r="BW247" s="324"/>
      <c r="BX247" s="324"/>
      <c r="BY247" s="119"/>
      <c r="BZ247" s="324"/>
      <c r="CA247" s="324"/>
      <c r="CB247" s="324"/>
      <c r="CC247" s="324"/>
      <c r="CD247" s="222"/>
      <c r="CE247" s="324"/>
      <c r="CF247" s="324"/>
      <c r="CG247" s="324"/>
      <c r="CH247" s="324"/>
      <c r="CI247" s="222"/>
      <c r="CJ247" s="324"/>
      <c r="CK247" s="324"/>
      <c r="CL247" s="324"/>
      <c r="CM247" s="324"/>
      <c r="CN247" s="222"/>
      <c r="CO247" s="324"/>
      <c r="CP247" s="324"/>
      <c r="CQ247" s="324"/>
      <c r="CR247" s="324"/>
      <c r="CS247" s="222"/>
      <c r="CT247" s="324"/>
      <c r="CU247" s="324"/>
    </row>
    <row r="248" spans="1:99">
      <c r="A248" s="34"/>
      <c r="B248" s="182"/>
      <c r="G248" s="119"/>
      <c r="L248" s="119"/>
      <c r="Q248" s="119"/>
      <c r="V248" s="119"/>
      <c r="AA248" s="119"/>
      <c r="AF248" s="119"/>
      <c r="AK248" s="119"/>
      <c r="AP248" s="119"/>
      <c r="AU248" s="119"/>
      <c r="AZ248" s="119"/>
      <c r="BA248" s="310"/>
      <c r="BB248" s="324"/>
      <c r="BC248" s="324"/>
      <c r="BD248" s="324"/>
      <c r="BE248" s="119"/>
      <c r="BF248" s="324"/>
      <c r="BG248" s="324"/>
      <c r="BH248" s="324"/>
      <c r="BI248" s="324"/>
      <c r="BJ248" s="119"/>
      <c r="BK248" s="324"/>
      <c r="BL248" s="324"/>
      <c r="BM248" s="324"/>
      <c r="BN248" s="324"/>
      <c r="BO248" s="119"/>
      <c r="BP248" s="324"/>
      <c r="BQ248" s="324"/>
      <c r="BR248" s="324"/>
      <c r="BS248" s="324"/>
      <c r="BT248" s="119"/>
      <c r="BU248" s="324"/>
      <c r="BV248" s="324"/>
      <c r="BW248" s="324"/>
      <c r="BX248" s="324"/>
      <c r="BY248" s="119"/>
      <c r="BZ248" s="324"/>
      <c r="CA248" s="324"/>
      <c r="CB248" s="324"/>
      <c r="CC248" s="324"/>
      <c r="CD248" s="222"/>
      <c r="CE248" s="324"/>
      <c r="CF248" s="324"/>
      <c r="CG248" s="324"/>
      <c r="CH248" s="324"/>
      <c r="CI248" s="222"/>
      <c r="CJ248" s="324"/>
      <c r="CK248" s="324"/>
      <c r="CL248" s="324"/>
      <c r="CM248" s="324"/>
      <c r="CN248" s="222"/>
      <c r="CO248" s="324"/>
      <c r="CP248" s="324"/>
      <c r="CQ248" s="324"/>
      <c r="CR248" s="324"/>
      <c r="CS248" s="222"/>
      <c r="CT248" s="324"/>
      <c r="CU248" s="324"/>
    </row>
    <row r="249" spans="1:99">
      <c r="A249" s="345" t="s">
        <v>329</v>
      </c>
      <c r="B249" s="182"/>
      <c r="C249" s="346"/>
      <c r="D249" s="346"/>
      <c r="E249" s="346"/>
      <c r="F249" s="346"/>
      <c r="G249" s="119"/>
      <c r="H249" s="346"/>
      <c r="I249" s="346"/>
      <c r="J249" s="346"/>
      <c r="K249" s="346"/>
      <c r="L249" s="119"/>
      <c r="M249" s="346"/>
      <c r="N249" s="346"/>
      <c r="O249" s="346"/>
      <c r="P249" s="346"/>
      <c r="Q249" s="119"/>
      <c r="R249" s="346"/>
      <c r="S249" s="346"/>
      <c r="T249" s="346"/>
      <c r="U249" s="346"/>
      <c r="V249" s="119"/>
      <c r="W249" s="346"/>
      <c r="X249" s="346"/>
      <c r="Y249" s="346"/>
      <c r="Z249" s="346"/>
      <c r="AA249" s="119"/>
      <c r="AB249" s="346"/>
      <c r="AC249" s="346"/>
      <c r="AD249" s="346"/>
      <c r="AE249" s="346"/>
      <c r="AF249" s="119"/>
      <c r="AG249" s="346"/>
      <c r="AH249" s="346"/>
      <c r="AI249" s="346"/>
      <c r="AJ249" s="346"/>
      <c r="AK249" s="119"/>
      <c r="AL249" s="346"/>
      <c r="AM249" s="346"/>
      <c r="AN249" s="346"/>
      <c r="AO249" s="346"/>
      <c r="AP249" s="119"/>
      <c r="AQ249" s="346"/>
      <c r="AR249" s="346"/>
      <c r="AS249" s="346"/>
      <c r="AT249" s="346"/>
      <c r="AU249" s="119"/>
      <c r="AV249" s="346"/>
      <c r="AW249" s="346"/>
      <c r="AX249" s="346"/>
      <c r="AY249" s="346"/>
      <c r="AZ249" s="119"/>
      <c r="BA249" s="347"/>
      <c r="BB249" s="348"/>
      <c r="BC249" s="348"/>
      <c r="BD249" s="348"/>
      <c r="BE249" s="119"/>
      <c r="BF249" s="348"/>
      <c r="BG249" s="348"/>
      <c r="BH249" s="348"/>
      <c r="BI249" s="348"/>
      <c r="BJ249" s="119"/>
      <c r="BK249" s="324"/>
      <c r="BL249" s="324"/>
      <c r="BM249" s="324"/>
      <c r="BN249" s="324"/>
      <c r="BO249" s="119"/>
      <c r="BP249" s="324"/>
      <c r="BQ249" s="324"/>
      <c r="BR249" s="324"/>
      <c r="BS249" s="324"/>
      <c r="BT249" s="119"/>
      <c r="BU249" s="324"/>
      <c r="BV249" s="324"/>
      <c r="BW249" s="324"/>
      <c r="BX249" s="324"/>
      <c r="BY249" s="119"/>
      <c r="BZ249" s="324"/>
      <c r="CA249" s="324"/>
      <c r="CB249" s="324"/>
      <c r="CC249" s="324"/>
      <c r="CD249" s="119"/>
      <c r="CE249" s="324"/>
      <c r="CF249" s="324"/>
      <c r="CG249" s="324"/>
      <c r="CH249" s="324"/>
      <c r="CI249" s="119"/>
      <c r="CJ249" s="324"/>
      <c r="CK249" s="324"/>
      <c r="CL249" s="324"/>
      <c r="CM249" s="324"/>
      <c r="CN249" s="119"/>
      <c r="CO249" s="324"/>
      <c r="CP249" s="324"/>
      <c r="CQ249" s="324"/>
      <c r="CR249" s="324"/>
      <c r="CS249" s="119"/>
      <c r="CT249" s="324"/>
      <c r="CU249" s="324"/>
    </row>
    <row r="250" spans="1:99">
      <c r="A250" s="8" t="s">
        <v>246</v>
      </c>
      <c r="B250" s="182"/>
      <c r="G250" s="119"/>
      <c r="L250" s="119"/>
      <c r="Q250" s="119"/>
      <c r="V250" s="119"/>
      <c r="AA250" s="119"/>
      <c r="AF250" s="119"/>
      <c r="AK250" s="119"/>
      <c r="AP250" s="119"/>
      <c r="AU250" s="119"/>
      <c r="AZ250" s="119"/>
      <c r="BA250" s="310"/>
      <c r="BB250" s="324"/>
      <c r="BC250" s="14"/>
      <c r="BD250" s="324"/>
      <c r="BE250" s="358"/>
      <c r="BF250" s="324"/>
      <c r="BG250" s="324"/>
      <c r="BH250" s="324"/>
      <c r="BI250" s="324"/>
      <c r="BJ250" s="358"/>
      <c r="BK250" s="324">
        <v>5.0999999999999997E-2</v>
      </c>
      <c r="BL250" s="324">
        <v>4.7E-2</v>
      </c>
      <c r="BM250" s="324">
        <v>2E-3</v>
      </c>
      <c r="BN250" s="324">
        <v>2.9000000000000001E-2</v>
      </c>
      <c r="BO250" s="358">
        <v>2.8000000000000001E-2</v>
      </c>
      <c r="BP250" s="324">
        <v>4.1000000000000002E-2</v>
      </c>
      <c r="BQ250" s="324">
        <v>6.0999999999999999E-2</v>
      </c>
      <c r="BR250" s="324">
        <v>8.5999999999999993E-2</v>
      </c>
      <c r="BS250" s="324">
        <v>0.11600000000000001</v>
      </c>
      <c r="BT250" s="358">
        <v>7.6999999999999999E-2</v>
      </c>
      <c r="BU250" s="324">
        <v>9.1999999999999998E-2</v>
      </c>
      <c r="BV250" s="324">
        <v>0.08</v>
      </c>
      <c r="BW250" s="324">
        <v>5.2999999999999999E-2</v>
      </c>
      <c r="BX250" s="324">
        <v>-1.2999999999999999E-2</v>
      </c>
      <c r="BY250" s="358">
        <v>5.1999999999999998E-2</v>
      </c>
      <c r="BZ250" s="324">
        <v>-4.9000000000000002E-2</v>
      </c>
      <c r="CA250" s="324">
        <v>-1.0999999999999999E-2</v>
      </c>
      <c r="CB250" s="324">
        <v>2.4E-2</v>
      </c>
      <c r="CC250" s="324">
        <v>0.13300000000000001</v>
      </c>
      <c r="CD250" s="358">
        <v>2.4E-2</v>
      </c>
      <c r="CE250" s="324">
        <v>0.193</v>
      </c>
      <c r="CF250" s="324">
        <v>0.17</v>
      </c>
      <c r="CG250" s="324">
        <v>0.17899999999999999</v>
      </c>
      <c r="CH250" s="324">
        <v>0.129</v>
      </c>
      <c r="CI250" s="358">
        <v>0.16700000000000001</v>
      </c>
      <c r="CJ250" s="324">
        <v>0.13900000000000001</v>
      </c>
      <c r="CK250" s="324">
        <v>0.13100000000000001</v>
      </c>
      <c r="CL250" s="324">
        <v>0.111</v>
      </c>
      <c r="CM250" s="324">
        <v>9.0999999999999998E-2</v>
      </c>
      <c r="CN250" s="358">
        <v>0.11799999999999999</v>
      </c>
      <c r="CO250" s="324">
        <v>0.03</v>
      </c>
      <c r="CP250" s="324" t="s">
        <v>222</v>
      </c>
      <c r="CQ250" s="324" t="s">
        <v>222</v>
      </c>
      <c r="CR250" s="324" t="s">
        <v>222</v>
      </c>
      <c r="CS250" s="358" t="s">
        <v>222</v>
      </c>
      <c r="CT250" s="324" t="s">
        <v>222</v>
      </c>
      <c r="CU250" s="324" t="s">
        <v>222</v>
      </c>
    </row>
    <row r="251" spans="1:99">
      <c r="A251" s="8" t="s">
        <v>247</v>
      </c>
      <c r="B251" s="182"/>
      <c r="G251" s="119"/>
      <c r="L251" s="119"/>
      <c r="Q251" s="119"/>
      <c r="V251" s="119"/>
      <c r="AA251" s="119"/>
      <c r="AF251" s="119"/>
      <c r="AK251" s="119"/>
      <c r="AP251" s="119"/>
      <c r="AU251" s="119"/>
      <c r="AZ251" s="119"/>
      <c r="BA251" s="310"/>
      <c r="BB251" s="324"/>
      <c r="BC251" s="14"/>
      <c r="BD251" s="324"/>
      <c r="BE251" s="358"/>
      <c r="BF251" s="324"/>
      <c r="BG251" s="324"/>
      <c r="BH251" s="324"/>
      <c r="BI251" s="324"/>
      <c r="BJ251" s="358"/>
      <c r="BK251" s="324">
        <v>-3.4000000000000002E-2</v>
      </c>
      <c r="BL251" s="324">
        <v>-1.4E-2</v>
      </c>
      <c r="BM251" s="324">
        <v>0.03</v>
      </c>
      <c r="BN251" s="324">
        <v>8.4000000000000005E-2</v>
      </c>
      <c r="BO251" s="358">
        <v>6.7000000000000004E-2</v>
      </c>
      <c r="BP251" s="324">
        <v>0.127</v>
      </c>
      <c r="BQ251" s="324">
        <v>0.156</v>
      </c>
      <c r="BR251" s="324">
        <v>0.105</v>
      </c>
      <c r="BS251" s="324">
        <v>9.9000000000000005E-2</v>
      </c>
      <c r="BT251" s="358">
        <v>0.121</v>
      </c>
      <c r="BU251" s="324">
        <v>7.9000000000000001E-2</v>
      </c>
      <c r="BV251" s="324">
        <v>4.8000000000000001E-2</v>
      </c>
      <c r="BW251" s="324">
        <v>5.0999999999999997E-2</v>
      </c>
      <c r="BX251" s="324">
        <v>4.2000000000000003E-2</v>
      </c>
      <c r="BY251" s="358">
        <v>5.5E-2</v>
      </c>
      <c r="BZ251" s="324">
        <v>-0.129</v>
      </c>
      <c r="CA251" s="324">
        <v>-5.7000000000000002E-2</v>
      </c>
      <c r="CB251" s="324">
        <v>-5.0999999999999997E-2</v>
      </c>
      <c r="CC251" s="324">
        <v>-8.9999999999999993E-3</v>
      </c>
      <c r="CD251" s="358">
        <v>-6.2E-2</v>
      </c>
      <c r="CE251" s="324">
        <v>0.217</v>
      </c>
      <c r="CF251" s="324">
        <v>0.184</v>
      </c>
      <c r="CG251" s="324">
        <v>0.20399999999999999</v>
      </c>
      <c r="CH251" s="324">
        <v>0.221</v>
      </c>
      <c r="CI251" s="358">
        <v>0.20599999999999999</v>
      </c>
      <c r="CJ251" s="324">
        <v>0.251</v>
      </c>
      <c r="CK251" s="324">
        <v>0.22900000000000001</v>
      </c>
      <c r="CL251" s="324">
        <v>0.187</v>
      </c>
      <c r="CM251" s="324">
        <v>0.13</v>
      </c>
      <c r="CN251" s="358">
        <v>0.19700000000000001</v>
      </c>
      <c r="CO251" s="324">
        <v>5.2999999999999999E-2</v>
      </c>
      <c r="CP251" s="324" t="s">
        <v>222</v>
      </c>
      <c r="CQ251" s="324" t="s">
        <v>222</v>
      </c>
      <c r="CR251" s="324" t="s">
        <v>222</v>
      </c>
      <c r="CS251" s="358" t="s">
        <v>222</v>
      </c>
      <c r="CT251" s="324" t="s">
        <v>222</v>
      </c>
      <c r="CU251" s="324" t="s">
        <v>222</v>
      </c>
    </row>
    <row r="252" spans="1:99">
      <c r="A252" s="8" t="s">
        <v>248</v>
      </c>
      <c r="B252" s="182"/>
      <c r="G252" s="119"/>
      <c r="L252" s="119"/>
      <c r="Q252" s="119"/>
      <c r="V252" s="119"/>
      <c r="AA252" s="119"/>
      <c r="AF252" s="119"/>
      <c r="AK252" s="119"/>
      <c r="AP252" s="119"/>
      <c r="AU252" s="119"/>
      <c r="AZ252" s="119"/>
      <c r="BA252" s="310"/>
      <c r="BB252" s="310"/>
      <c r="BC252" s="310"/>
      <c r="BD252" s="310"/>
      <c r="BE252" s="311"/>
      <c r="BF252" s="324"/>
      <c r="BG252" s="324"/>
      <c r="BH252" s="324"/>
      <c r="BI252" s="324"/>
      <c r="BJ252" s="311"/>
      <c r="BK252" s="324">
        <v>0.11600000000000001</v>
      </c>
      <c r="BL252" s="324">
        <v>9.5000000000000001E-2</v>
      </c>
      <c r="BM252" s="324">
        <v>0.16900000000000001</v>
      </c>
      <c r="BN252" s="324">
        <v>8.8999999999999996E-2</v>
      </c>
      <c r="BO252" s="358">
        <v>9.5000000000000001E-2</v>
      </c>
      <c r="BP252" s="324">
        <v>9.5000000000000001E-2</v>
      </c>
      <c r="BQ252" s="324">
        <v>0.08</v>
      </c>
      <c r="BR252" s="324">
        <v>0.108</v>
      </c>
      <c r="BS252" s="324">
        <v>0.1</v>
      </c>
      <c r="BT252" s="358">
        <v>9.6000000000000002E-2</v>
      </c>
      <c r="BU252" s="324">
        <v>8.4000000000000005E-2</v>
      </c>
      <c r="BV252" s="324">
        <v>0.11799999999999999</v>
      </c>
      <c r="BW252" s="324">
        <v>9.5000000000000001E-2</v>
      </c>
      <c r="BX252" s="324">
        <v>9.2999999999999999E-2</v>
      </c>
      <c r="BY252" s="358">
        <v>9.8000000000000004E-2</v>
      </c>
      <c r="BZ252" s="324">
        <v>-3.5999999999999997E-2</v>
      </c>
      <c r="CA252" s="324">
        <v>-0.10100000000000001</v>
      </c>
      <c r="CB252" s="324">
        <v>-4.8000000000000001E-2</v>
      </c>
      <c r="CC252" s="324">
        <v>-0.04</v>
      </c>
      <c r="CD252" s="358">
        <v>-5.8999999999999997E-2</v>
      </c>
      <c r="CE252" s="324">
        <v>6.9000000000000006E-2</v>
      </c>
      <c r="CF252" s="324">
        <v>0.156</v>
      </c>
      <c r="CG252" s="324">
        <v>0.14399999999999999</v>
      </c>
      <c r="CH252" s="324">
        <v>0.187</v>
      </c>
      <c r="CI252" s="358">
        <v>0.14000000000000001</v>
      </c>
      <c r="CJ252" s="324">
        <v>0.19600000000000001</v>
      </c>
      <c r="CK252" s="324">
        <v>0.187</v>
      </c>
      <c r="CL252" s="324">
        <v>0.13500000000000001</v>
      </c>
      <c r="CM252" s="324">
        <v>5.2999999999999999E-2</v>
      </c>
      <c r="CN252" s="358">
        <v>0.14000000000000001</v>
      </c>
      <c r="CO252" s="324">
        <v>5.0000000000000001E-3</v>
      </c>
      <c r="CP252" s="324" t="s">
        <v>222</v>
      </c>
      <c r="CQ252" s="324" t="s">
        <v>222</v>
      </c>
      <c r="CR252" s="324" t="s">
        <v>222</v>
      </c>
      <c r="CS252" s="358" t="s">
        <v>222</v>
      </c>
      <c r="CT252" s="324" t="s">
        <v>222</v>
      </c>
      <c r="CU252" s="324" t="s">
        <v>222</v>
      </c>
    </row>
    <row r="253" spans="1:99">
      <c r="A253" s="8" t="s">
        <v>249</v>
      </c>
      <c r="B253" s="182"/>
      <c r="G253" s="119"/>
      <c r="L253" s="119"/>
      <c r="Q253" s="119"/>
      <c r="V253" s="119"/>
      <c r="AA253" s="119"/>
      <c r="AF253" s="119"/>
      <c r="AK253" s="119"/>
      <c r="AP253" s="119"/>
      <c r="AU253" s="119"/>
      <c r="AZ253" s="119"/>
      <c r="BA253" s="310"/>
      <c r="BB253" s="324"/>
      <c r="BC253" s="14"/>
      <c r="BD253" s="324"/>
      <c r="BE253" s="358"/>
      <c r="BF253" s="324"/>
      <c r="BG253" s="324"/>
      <c r="BH253" s="324"/>
      <c r="BI253" s="324"/>
      <c r="BJ253" s="358"/>
      <c r="BK253" s="324">
        <v>0.104</v>
      </c>
      <c r="BL253" s="324">
        <v>9.7000000000000003E-2</v>
      </c>
      <c r="BM253" s="324">
        <v>9.6000000000000002E-2</v>
      </c>
      <c r="BN253" s="324">
        <v>8.5999999999999993E-2</v>
      </c>
      <c r="BO253" s="358">
        <v>9.5000000000000001E-2</v>
      </c>
      <c r="BP253" s="324">
        <v>6.9000000000000006E-2</v>
      </c>
      <c r="BQ253" s="324">
        <v>6.9000000000000006E-2</v>
      </c>
      <c r="BR253" s="324">
        <v>6.7000000000000004E-2</v>
      </c>
      <c r="BS253" s="324">
        <v>9.1999999999999998E-2</v>
      </c>
      <c r="BT253" s="358">
        <v>7.4999999999999997E-2</v>
      </c>
      <c r="BU253" s="324">
        <v>5.5E-2</v>
      </c>
      <c r="BV253" s="324">
        <v>7.8E-2</v>
      </c>
      <c r="BW253" s="324">
        <v>9.1999999999999998E-2</v>
      </c>
      <c r="BX253" s="324">
        <v>7.0000000000000007E-2</v>
      </c>
      <c r="BY253" s="358">
        <v>7.2999999999999995E-2</v>
      </c>
      <c r="BZ253" s="324">
        <v>-7.0999999999999994E-2</v>
      </c>
      <c r="CA253" s="324">
        <v>-7.2999999999999995E-2</v>
      </c>
      <c r="CB253" s="324">
        <v>-3.5999999999999997E-2</v>
      </c>
      <c r="CC253" s="324">
        <v>1.2999999999999999E-2</v>
      </c>
      <c r="CD253" s="358">
        <v>-4.1000000000000002E-2</v>
      </c>
      <c r="CE253" s="324">
        <v>0.183</v>
      </c>
      <c r="CF253" s="324">
        <v>0.217</v>
      </c>
      <c r="CG253" s="324">
        <v>0.183</v>
      </c>
      <c r="CH253" s="324">
        <v>0.19</v>
      </c>
      <c r="CI253" s="358">
        <v>0.19400000000000001</v>
      </c>
      <c r="CJ253" s="324">
        <v>0.16400000000000001</v>
      </c>
      <c r="CK253" s="324">
        <v>0.14499999999999999</v>
      </c>
      <c r="CL253" s="324">
        <v>0.125</v>
      </c>
      <c r="CM253" s="324">
        <v>9.0999999999999998E-2</v>
      </c>
      <c r="CN253" s="358">
        <v>0.13</v>
      </c>
      <c r="CO253" s="324">
        <v>9.4E-2</v>
      </c>
      <c r="CP253" s="324" t="s">
        <v>222</v>
      </c>
      <c r="CQ253" s="324" t="s">
        <v>222</v>
      </c>
      <c r="CR253" s="324" t="s">
        <v>222</v>
      </c>
      <c r="CS253" s="358" t="s">
        <v>222</v>
      </c>
      <c r="CT253" s="324" t="s">
        <v>222</v>
      </c>
      <c r="CU253" s="324" t="s">
        <v>222</v>
      </c>
    </row>
    <row r="254" spans="1:99">
      <c r="A254" s="8" t="s">
        <v>255</v>
      </c>
      <c r="B254" s="182"/>
      <c r="G254" s="119"/>
      <c r="L254" s="119"/>
      <c r="Q254" s="119"/>
      <c r="V254" s="119"/>
      <c r="AA254" s="119"/>
      <c r="AF254" s="119"/>
      <c r="AK254" s="119"/>
      <c r="AP254" s="119"/>
      <c r="AU254" s="119"/>
      <c r="AZ254" s="119"/>
      <c r="BA254" s="310"/>
      <c r="BB254" s="324"/>
      <c r="BC254" s="14"/>
      <c r="BD254" s="324"/>
      <c r="BE254" s="358"/>
      <c r="BF254" s="324"/>
      <c r="BG254" s="324"/>
      <c r="BH254" s="324"/>
      <c r="BI254" s="324"/>
      <c r="BJ254" s="358"/>
      <c r="BK254" s="324">
        <v>0.107</v>
      </c>
      <c r="BL254" s="324">
        <v>0.104</v>
      </c>
      <c r="BM254" s="324">
        <v>0.13700000000000001</v>
      </c>
      <c r="BN254" s="324">
        <v>0.126</v>
      </c>
      <c r="BO254" s="358">
        <v>0.11899999999999999</v>
      </c>
      <c r="BP254" s="324">
        <v>0.121</v>
      </c>
      <c r="BQ254" s="324">
        <v>0.14699999999999999</v>
      </c>
      <c r="BR254" s="324">
        <v>0.157</v>
      </c>
      <c r="BS254" s="324">
        <v>0.182</v>
      </c>
      <c r="BT254" s="358">
        <v>0.153</v>
      </c>
      <c r="BU254" s="324">
        <v>0.18099999999999999</v>
      </c>
      <c r="BV254" s="324">
        <v>0.16</v>
      </c>
      <c r="BW254" s="324">
        <v>0.17100000000000001</v>
      </c>
      <c r="BX254" s="324">
        <v>0.16200000000000001</v>
      </c>
      <c r="BY254" s="358">
        <v>0.16800000000000001</v>
      </c>
      <c r="BZ254" s="324">
        <v>0.13800000000000001</v>
      </c>
      <c r="CA254" s="324">
        <v>0.17199999999999999</v>
      </c>
      <c r="CB254" s="324">
        <v>0.182</v>
      </c>
      <c r="CC254" s="324">
        <v>0.193</v>
      </c>
      <c r="CD254" s="358">
        <v>0.17100000000000001</v>
      </c>
      <c r="CE254" s="324">
        <v>0.254</v>
      </c>
      <c r="CF254" s="324">
        <v>0.19</v>
      </c>
      <c r="CG254" s="324">
        <v>0.16300000000000001</v>
      </c>
      <c r="CH254" s="324">
        <v>0.16400000000000001</v>
      </c>
      <c r="CI254" s="358">
        <v>0.192</v>
      </c>
      <c r="CJ254" s="324">
        <v>0.11899999999999999</v>
      </c>
      <c r="CK254" s="324">
        <v>0.14499999999999999</v>
      </c>
      <c r="CL254" s="324">
        <v>0.14399999999999999</v>
      </c>
      <c r="CM254" s="324">
        <v>0.123</v>
      </c>
      <c r="CN254" s="358">
        <v>0.13300000000000001</v>
      </c>
      <c r="CO254" s="324">
        <v>0.10100000000000001</v>
      </c>
      <c r="CP254" s="324" t="s">
        <v>222</v>
      </c>
      <c r="CQ254" s="324" t="s">
        <v>222</v>
      </c>
      <c r="CR254" s="324" t="s">
        <v>222</v>
      </c>
      <c r="CS254" s="358" t="s">
        <v>222</v>
      </c>
      <c r="CT254" s="324" t="s">
        <v>222</v>
      </c>
      <c r="CU254" s="324" t="s">
        <v>222</v>
      </c>
    </row>
    <row r="255" spans="1:99" hidden="1">
      <c r="A255" s="8" t="s">
        <v>256</v>
      </c>
      <c r="B255" s="182"/>
      <c r="G255" s="119"/>
      <c r="L255" s="119"/>
      <c r="Q255" s="119"/>
      <c r="V255" s="119"/>
      <c r="AA255" s="119"/>
      <c r="AF255" s="119"/>
      <c r="AK255" s="119"/>
      <c r="AP255" s="119"/>
      <c r="AU255" s="119"/>
      <c r="AZ255" s="119"/>
      <c r="BA255" s="310"/>
      <c r="BB255" s="324"/>
      <c r="BC255" s="14"/>
      <c r="BD255" s="324"/>
      <c r="BE255" s="358"/>
      <c r="BF255" s="324"/>
      <c r="BG255" s="324"/>
      <c r="BH255" s="324"/>
      <c r="BI255" s="324"/>
      <c r="BJ255" s="358"/>
      <c r="BK255" s="324">
        <v>0.20300000000000001</v>
      </c>
      <c r="BL255" s="324">
        <v>0.22700000000000001</v>
      </c>
      <c r="BM255" s="324">
        <v>0.29399999999999998</v>
      </c>
      <c r="BN255" s="324">
        <v>0.33700000000000002</v>
      </c>
      <c r="BO255" s="358">
        <v>0.26700000000000002</v>
      </c>
      <c r="BP255" s="219">
        <v>0.309</v>
      </c>
      <c r="BQ255" s="219">
        <v>0.222</v>
      </c>
      <c r="BR255" s="219">
        <v>0.18099999999999999</v>
      </c>
      <c r="BS255" s="219">
        <v>0.113</v>
      </c>
      <c r="BT255" s="358">
        <v>0.19900000000000001</v>
      </c>
      <c r="BU255" s="219" t="s">
        <v>222</v>
      </c>
      <c r="BV255" s="219" t="s">
        <v>222</v>
      </c>
      <c r="BW255" s="219" t="s">
        <v>222</v>
      </c>
      <c r="BX255" s="219" t="s">
        <v>222</v>
      </c>
      <c r="BY255" s="364" t="s">
        <v>222</v>
      </c>
      <c r="BZ255" s="219" t="s">
        <v>222</v>
      </c>
      <c r="CA255" s="219" t="s">
        <v>222</v>
      </c>
      <c r="CB255" s="219" t="s">
        <v>222</v>
      </c>
      <c r="CC255" s="219" t="s">
        <v>222</v>
      </c>
      <c r="CD255" s="364" t="s">
        <v>222</v>
      </c>
      <c r="CE255" s="219" t="s">
        <v>222</v>
      </c>
      <c r="CF255" s="219" t="s">
        <v>222</v>
      </c>
      <c r="CG255" s="219" t="s">
        <v>222</v>
      </c>
      <c r="CH255" s="219" t="s">
        <v>222</v>
      </c>
      <c r="CI255" s="364" t="s">
        <v>222</v>
      </c>
      <c r="CJ255" s="219" t="s">
        <v>222</v>
      </c>
      <c r="CK255" s="219" t="s">
        <v>222</v>
      </c>
      <c r="CL255" s="219" t="s">
        <v>222</v>
      </c>
      <c r="CM255" s="219" t="e">
        <v>#N/A</v>
      </c>
      <c r="CN255" s="364" t="e">
        <v>#N/A</v>
      </c>
      <c r="CO255" s="219" t="e">
        <v>#N/A</v>
      </c>
      <c r="CP255" s="219" t="s">
        <v>222</v>
      </c>
      <c r="CQ255" s="219" t="s">
        <v>222</v>
      </c>
      <c r="CR255" s="219" t="s">
        <v>222</v>
      </c>
      <c r="CS255" s="364" t="s">
        <v>222</v>
      </c>
      <c r="CT255" s="219" t="s">
        <v>222</v>
      </c>
      <c r="CU255" s="219" t="s">
        <v>222</v>
      </c>
    </row>
    <row r="256" spans="1:99" hidden="1">
      <c r="A256" s="8" t="s">
        <v>257</v>
      </c>
      <c r="B256" s="182"/>
      <c r="G256" s="119"/>
      <c r="L256" s="119"/>
      <c r="Q256" s="119"/>
      <c r="V256" s="119"/>
      <c r="AA256" s="119"/>
      <c r="AF256" s="119"/>
      <c r="AK256" s="119"/>
      <c r="AP256" s="119"/>
      <c r="AU256" s="119"/>
      <c r="AZ256" s="119"/>
      <c r="BA256" s="310"/>
      <c r="BB256" s="324"/>
      <c r="BC256" s="14"/>
      <c r="BD256" s="324"/>
      <c r="BE256" s="358"/>
      <c r="BF256" s="324"/>
      <c r="BG256" s="324"/>
      <c r="BH256" s="324"/>
      <c r="BI256" s="324"/>
      <c r="BJ256" s="358"/>
      <c r="BK256" s="324">
        <v>0.16500000000000001</v>
      </c>
      <c r="BL256" s="324">
        <v>0.23200000000000001</v>
      </c>
      <c r="BM256" s="324">
        <v>0.24099999999999999</v>
      </c>
      <c r="BN256" s="324">
        <v>0.254</v>
      </c>
      <c r="BO256" s="364" t="s">
        <v>222</v>
      </c>
      <c r="BP256" s="219" t="s">
        <v>222</v>
      </c>
      <c r="BQ256" s="219" t="s">
        <v>222</v>
      </c>
      <c r="BR256" s="219" t="s">
        <v>222</v>
      </c>
      <c r="BS256" s="219" t="s">
        <v>222</v>
      </c>
      <c r="BT256" s="364" t="s">
        <v>222</v>
      </c>
      <c r="BU256" s="219" t="s">
        <v>222</v>
      </c>
      <c r="BV256" s="219" t="s">
        <v>222</v>
      </c>
      <c r="BW256" s="219" t="s">
        <v>222</v>
      </c>
      <c r="BX256" s="219" t="s">
        <v>222</v>
      </c>
      <c r="BY256" s="364" t="s">
        <v>222</v>
      </c>
      <c r="BZ256" s="219" t="s">
        <v>222</v>
      </c>
      <c r="CA256" s="219" t="s">
        <v>222</v>
      </c>
      <c r="CB256" s="219" t="s">
        <v>222</v>
      </c>
      <c r="CC256" s="219" t="s">
        <v>222</v>
      </c>
      <c r="CD256" s="364" t="s">
        <v>222</v>
      </c>
      <c r="CE256" s="219" t="s">
        <v>222</v>
      </c>
      <c r="CF256" s="219" t="s">
        <v>222</v>
      </c>
      <c r="CG256" s="219" t="s">
        <v>222</v>
      </c>
      <c r="CH256" s="219" t="s">
        <v>222</v>
      </c>
      <c r="CI256" s="364" t="s">
        <v>222</v>
      </c>
      <c r="CJ256" s="219" t="s">
        <v>222</v>
      </c>
      <c r="CK256" s="219" t="s">
        <v>222</v>
      </c>
      <c r="CL256" s="219" t="s">
        <v>222</v>
      </c>
      <c r="CM256" s="219" t="e">
        <v>#N/A</v>
      </c>
      <c r="CN256" s="364" t="e">
        <v>#N/A</v>
      </c>
      <c r="CO256" s="219" t="e">
        <v>#N/A</v>
      </c>
      <c r="CP256" s="219" t="s">
        <v>222</v>
      </c>
      <c r="CQ256" s="219" t="s">
        <v>222</v>
      </c>
      <c r="CR256" s="219" t="s">
        <v>222</v>
      </c>
      <c r="CS256" s="364" t="s">
        <v>222</v>
      </c>
      <c r="CT256" s="219" t="s">
        <v>222</v>
      </c>
      <c r="CU256" s="219" t="s">
        <v>222</v>
      </c>
    </row>
    <row r="257" spans="1:99">
      <c r="A257" s="8" t="s">
        <v>258</v>
      </c>
      <c r="B257" s="182"/>
      <c r="G257" s="119"/>
      <c r="L257" s="119"/>
      <c r="Q257" s="119"/>
      <c r="V257" s="119"/>
      <c r="AA257" s="119"/>
      <c r="AF257" s="119"/>
      <c r="AK257" s="119"/>
      <c r="AP257" s="119"/>
      <c r="AU257" s="119"/>
      <c r="AZ257" s="119"/>
      <c r="BA257" s="310"/>
      <c r="BB257" s="324"/>
      <c r="BC257" s="14"/>
      <c r="BD257" s="324"/>
      <c r="BE257" s="358"/>
      <c r="BF257" s="324"/>
      <c r="BG257" s="324"/>
      <c r="BH257" s="324"/>
      <c r="BI257" s="324"/>
      <c r="BJ257" s="358"/>
      <c r="BK257" s="324">
        <v>8.2000000000000003E-2</v>
      </c>
      <c r="BL257" s="324">
        <v>0.10100000000000001</v>
      </c>
      <c r="BM257" s="324">
        <v>9.6000000000000002E-2</v>
      </c>
      <c r="BN257" s="324">
        <v>7.6999999999999999E-2</v>
      </c>
      <c r="BO257" s="358">
        <v>0.09</v>
      </c>
      <c r="BP257" s="324">
        <v>6.7000000000000004E-2</v>
      </c>
      <c r="BQ257" s="324">
        <v>5.8000000000000003E-2</v>
      </c>
      <c r="BR257" s="324">
        <v>5.8000000000000003E-2</v>
      </c>
      <c r="BS257" s="324">
        <v>0.06</v>
      </c>
      <c r="BT257" s="358">
        <v>6.0999999999999999E-2</v>
      </c>
      <c r="BU257" s="324">
        <v>7.8E-2</v>
      </c>
      <c r="BV257" s="324">
        <v>5.6000000000000001E-2</v>
      </c>
      <c r="BW257" s="324">
        <v>3.3000000000000002E-2</v>
      </c>
      <c r="BX257" s="324">
        <v>3.5000000000000003E-2</v>
      </c>
      <c r="BY257" s="358">
        <v>0.05</v>
      </c>
      <c r="BZ257" s="324">
        <v>-0.04</v>
      </c>
      <c r="CA257" s="324">
        <v>-1.4999999999999999E-2</v>
      </c>
      <c r="CB257" s="324">
        <v>2.4E-2</v>
      </c>
      <c r="CC257" s="324">
        <v>3.9E-2</v>
      </c>
      <c r="CD257" s="358">
        <v>2E-3</v>
      </c>
      <c r="CE257" s="324">
        <v>0.123</v>
      </c>
      <c r="CF257" s="324">
        <v>0.14799999999999999</v>
      </c>
      <c r="CG257" s="324">
        <v>0.17699999999999999</v>
      </c>
      <c r="CH257" s="324">
        <v>0.18</v>
      </c>
      <c r="CI257" s="358">
        <v>0.158</v>
      </c>
      <c r="CJ257" s="324">
        <v>0.16400000000000001</v>
      </c>
      <c r="CK257" s="324">
        <v>0.159</v>
      </c>
      <c r="CL257" s="324">
        <v>0.13600000000000001</v>
      </c>
      <c r="CM257" s="324">
        <v>9.1999999999999998E-2</v>
      </c>
      <c r="CN257" s="358">
        <v>0.13700000000000001</v>
      </c>
      <c r="CO257" s="324">
        <v>4.3999999999999997E-2</v>
      </c>
      <c r="CP257" s="324" t="s">
        <v>222</v>
      </c>
      <c r="CQ257" s="324" t="s">
        <v>222</v>
      </c>
      <c r="CR257" s="324" t="s">
        <v>222</v>
      </c>
      <c r="CS257" s="358" t="s">
        <v>222</v>
      </c>
      <c r="CT257" s="324" t="s">
        <v>222</v>
      </c>
      <c r="CU257" s="324" t="s">
        <v>222</v>
      </c>
    </row>
    <row r="258" spans="1:99">
      <c r="A258" s="8" t="s">
        <v>259</v>
      </c>
      <c r="B258" s="182"/>
      <c r="G258" s="119"/>
      <c r="L258" s="119"/>
      <c r="Q258" s="119"/>
      <c r="V258" s="119"/>
      <c r="AA258" s="119"/>
      <c r="AF258" s="119"/>
      <c r="AK258" s="119"/>
      <c r="AP258" s="119"/>
      <c r="AU258" s="119"/>
      <c r="AZ258" s="119"/>
      <c r="BA258" s="310"/>
      <c r="BB258" s="324"/>
      <c r="BC258" s="14"/>
      <c r="BD258" s="324"/>
      <c r="BE258" s="358"/>
      <c r="BF258" s="324"/>
      <c r="BG258" s="324"/>
      <c r="BH258" s="324"/>
      <c r="BI258" s="324"/>
      <c r="BJ258" s="358"/>
      <c r="BK258" s="324">
        <v>5.3999999999999999E-2</v>
      </c>
      <c r="BL258" s="324">
        <v>6.9000000000000006E-2</v>
      </c>
      <c r="BM258" s="324">
        <v>2.1999999999999999E-2</v>
      </c>
      <c r="BN258" s="324">
        <v>1.7999999999999999E-2</v>
      </c>
      <c r="BO258" s="358">
        <v>4.8000000000000001E-2</v>
      </c>
      <c r="BP258" s="324">
        <v>0.11799999999999999</v>
      </c>
      <c r="BQ258" s="324">
        <v>0.19800000000000001</v>
      </c>
      <c r="BR258" s="324">
        <v>0.22600000000000001</v>
      </c>
      <c r="BS258" s="324">
        <v>0.20799999999999999</v>
      </c>
      <c r="BT258" s="358">
        <v>0.187</v>
      </c>
      <c r="BU258" s="324">
        <v>0.16900000000000001</v>
      </c>
      <c r="BV258" s="324">
        <v>9.2999999999999999E-2</v>
      </c>
      <c r="BW258" s="324">
        <v>5.7000000000000002E-2</v>
      </c>
      <c r="BX258" s="324">
        <v>-7.0000000000000001E-3</v>
      </c>
      <c r="BY258" s="358">
        <v>7.4999999999999997E-2</v>
      </c>
      <c r="BZ258" s="324">
        <v>-0.125</v>
      </c>
      <c r="CA258" s="324">
        <v>-9.1999999999999998E-2</v>
      </c>
      <c r="CB258" s="324">
        <v>-2.9000000000000001E-2</v>
      </c>
      <c r="CC258" s="324">
        <v>8.0000000000000002E-3</v>
      </c>
      <c r="CD258" s="358">
        <v>-5.8999999999999997E-2</v>
      </c>
      <c r="CE258" s="324">
        <v>7.6999999999999999E-2</v>
      </c>
      <c r="CF258" s="324">
        <v>6.4000000000000001E-2</v>
      </c>
      <c r="CG258" s="324">
        <v>5.1999999999999998E-2</v>
      </c>
      <c r="CH258" s="324">
        <v>0.04</v>
      </c>
      <c r="CI258" s="358">
        <v>5.8000000000000003E-2</v>
      </c>
      <c r="CJ258" s="324">
        <v>9.8000000000000004E-2</v>
      </c>
      <c r="CK258" s="324">
        <v>0.13100000000000001</v>
      </c>
      <c r="CL258" s="324">
        <v>0.13300000000000001</v>
      </c>
      <c r="CM258" s="324">
        <v>0.14599999999999999</v>
      </c>
      <c r="CN258" s="358">
        <v>0.128</v>
      </c>
      <c r="CO258" s="324">
        <v>0.16900000000000001</v>
      </c>
      <c r="CP258" s="324" t="s">
        <v>222</v>
      </c>
      <c r="CQ258" s="324" t="s">
        <v>222</v>
      </c>
      <c r="CR258" s="324" t="s">
        <v>222</v>
      </c>
      <c r="CS258" s="358" t="s">
        <v>222</v>
      </c>
      <c r="CT258" s="324" t="s">
        <v>222</v>
      </c>
      <c r="CU258" s="324" t="s">
        <v>222</v>
      </c>
    </row>
    <row r="259" spans="1:99" ht="15.75" thickBot="1">
      <c r="A259" s="344" t="s">
        <v>327</v>
      </c>
      <c r="B259" s="182"/>
      <c r="G259" s="119"/>
      <c r="L259" s="119"/>
      <c r="Q259" s="119"/>
      <c r="V259" s="119"/>
      <c r="AA259" s="119"/>
      <c r="AF259" s="119"/>
      <c r="AK259" s="119"/>
      <c r="AP259" s="119"/>
      <c r="AU259" s="119"/>
      <c r="AZ259" s="119"/>
      <c r="BA259" s="338"/>
      <c r="BB259" s="339"/>
      <c r="BC259" s="339"/>
      <c r="BD259" s="339"/>
      <c r="BE259" s="360"/>
      <c r="BF259" s="339"/>
      <c r="BG259" s="339"/>
      <c r="BH259" s="339"/>
      <c r="BI259" s="339"/>
      <c r="BJ259" s="360"/>
      <c r="BK259" s="325">
        <v>6.3E-2</v>
      </c>
      <c r="BL259" s="325">
        <v>7.0999999999999994E-2</v>
      </c>
      <c r="BM259" s="325">
        <v>6.2E-2</v>
      </c>
      <c r="BN259" s="325">
        <v>7.1999999999999995E-2</v>
      </c>
      <c r="BO259" s="359">
        <v>6.7000000000000004E-2</v>
      </c>
      <c r="BP259" s="325">
        <v>9.2999999999999999E-2</v>
      </c>
      <c r="BQ259" s="325">
        <v>0.115</v>
      </c>
      <c r="BR259" s="325">
        <v>0.121</v>
      </c>
      <c r="BS259" s="325">
        <v>0.127</v>
      </c>
      <c r="BT259" s="359">
        <v>0.114</v>
      </c>
      <c r="BU259" s="325">
        <v>0.106</v>
      </c>
      <c r="BV259" s="325">
        <v>8.4000000000000005E-2</v>
      </c>
      <c r="BW259" s="325">
        <v>6.8000000000000005E-2</v>
      </c>
      <c r="BX259" s="325">
        <v>0.03</v>
      </c>
      <c r="BY259" s="359">
        <v>7.0999999999999994E-2</v>
      </c>
      <c r="BZ259" s="325">
        <v>-6.3E-2</v>
      </c>
      <c r="CA259" s="325">
        <v>-3.2000000000000001E-2</v>
      </c>
      <c r="CB259" s="325">
        <v>4.0000000000000001E-3</v>
      </c>
      <c r="CC259" s="325">
        <v>5.8999999999999997E-2</v>
      </c>
      <c r="CD259" s="359">
        <v>-8.0000000000000002E-3</v>
      </c>
      <c r="CE259" s="325">
        <v>0.16400000000000001</v>
      </c>
      <c r="CF259" s="325">
        <v>0.155</v>
      </c>
      <c r="CG259" s="325">
        <v>0.154</v>
      </c>
      <c r="CH259" s="325">
        <v>0.14299999999999999</v>
      </c>
      <c r="CI259" s="359">
        <v>0.154</v>
      </c>
      <c r="CJ259" s="325">
        <v>0.155</v>
      </c>
      <c r="CK259" s="325">
        <v>0.154</v>
      </c>
      <c r="CL259" s="325">
        <v>0.13500000000000001</v>
      </c>
      <c r="CM259" s="325">
        <v>0.107</v>
      </c>
      <c r="CN259" s="359">
        <v>0.13700000000000001</v>
      </c>
      <c r="CO259" s="325">
        <v>7.0000000000000007E-2</v>
      </c>
      <c r="CP259" s="325" t="s">
        <v>222</v>
      </c>
      <c r="CQ259" s="325" t="s">
        <v>222</v>
      </c>
      <c r="CR259" s="325" t="s">
        <v>222</v>
      </c>
      <c r="CS259" s="359" t="s">
        <v>222</v>
      </c>
      <c r="CT259" s="325" t="s">
        <v>222</v>
      </c>
      <c r="CU259" s="325" t="s">
        <v>222</v>
      </c>
    </row>
    <row r="260" spans="1:99">
      <c r="A260" s="353" t="s">
        <v>328</v>
      </c>
      <c r="B260" s="182"/>
      <c r="G260" s="119"/>
      <c r="L260" s="119"/>
      <c r="Q260" s="119"/>
      <c r="V260" s="119"/>
      <c r="AA260" s="119"/>
      <c r="AF260" s="119"/>
      <c r="AK260" s="119"/>
      <c r="AP260" s="119"/>
      <c r="AU260" s="119"/>
      <c r="AZ260" s="119"/>
      <c r="BA260" s="338"/>
      <c r="BB260" s="339"/>
      <c r="BC260" s="339"/>
      <c r="BD260" s="339"/>
      <c r="BE260" s="360"/>
      <c r="BF260" s="339"/>
      <c r="BG260" s="351">
        <v>0.3</v>
      </c>
      <c r="BH260" s="351">
        <v>0.30199999999999999</v>
      </c>
      <c r="BI260" s="351">
        <v>0.22700000000000001</v>
      </c>
      <c r="BJ260" s="362">
        <v>0.28799999999999998</v>
      </c>
      <c r="BK260" s="351">
        <v>0.26</v>
      </c>
      <c r="BL260" s="351">
        <v>0.31</v>
      </c>
      <c r="BM260" s="351">
        <v>0.39600000000000002</v>
      </c>
      <c r="BN260" s="351">
        <v>0.42799999999999999</v>
      </c>
      <c r="BO260" s="363">
        <v>0.35299999999999998</v>
      </c>
      <c r="BP260" s="219">
        <v>0.44800000000000001</v>
      </c>
      <c r="BQ260" s="219">
        <v>0.59799999999999998</v>
      </c>
      <c r="BR260" s="219">
        <v>0.52700000000000002</v>
      </c>
      <c r="BS260" s="219">
        <v>0.46400000000000002</v>
      </c>
      <c r="BT260" s="363">
        <v>0.50600000000000001</v>
      </c>
      <c r="BU260" s="219">
        <v>0.42099999999999999</v>
      </c>
      <c r="BV260" s="219">
        <v>0.27900000000000003</v>
      </c>
      <c r="BW260" s="219" t="s">
        <v>222</v>
      </c>
      <c r="BX260" s="219" t="s">
        <v>222</v>
      </c>
      <c r="BY260" s="117" t="s">
        <v>222</v>
      </c>
      <c r="BZ260" s="219" t="s">
        <v>222</v>
      </c>
      <c r="CA260" s="219" t="s">
        <v>222</v>
      </c>
      <c r="CB260" s="219" t="s">
        <v>222</v>
      </c>
      <c r="CC260" s="219" t="s">
        <v>222</v>
      </c>
      <c r="CD260" s="117" t="s">
        <v>222</v>
      </c>
      <c r="CE260" s="219" t="s">
        <v>222</v>
      </c>
      <c r="CF260" s="219" t="s">
        <v>222</v>
      </c>
      <c r="CG260" s="219" t="s">
        <v>222</v>
      </c>
      <c r="CH260" s="219" t="s">
        <v>222</v>
      </c>
      <c r="CI260" s="117" t="s">
        <v>222</v>
      </c>
      <c r="CJ260" s="219" t="s">
        <v>222</v>
      </c>
      <c r="CK260" s="219" t="s">
        <v>222</v>
      </c>
      <c r="CL260" s="219" t="s">
        <v>222</v>
      </c>
      <c r="CM260" s="219" t="s">
        <v>222</v>
      </c>
      <c r="CN260" s="117" t="s">
        <v>222</v>
      </c>
      <c r="CO260" s="219" t="s">
        <v>222</v>
      </c>
      <c r="CP260" s="219" t="s">
        <v>222</v>
      </c>
      <c r="CQ260" s="219" t="s">
        <v>222</v>
      </c>
      <c r="CR260" s="219" t="s">
        <v>222</v>
      </c>
      <c r="CS260" s="117" t="s">
        <v>222</v>
      </c>
      <c r="CT260" s="219" t="s">
        <v>222</v>
      </c>
      <c r="CU260" s="219" t="s">
        <v>222</v>
      </c>
    </row>
    <row r="261" spans="1:99">
      <c r="B261" s="182"/>
      <c r="G261" s="119"/>
      <c r="L261" s="119"/>
      <c r="Q261" s="119"/>
      <c r="V261" s="119"/>
      <c r="AA261" s="119"/>
      <c r="AF261" s="119"/>
      <c r="AK261" s="119"/>
      <c r="AP261" s="119"/>
      <c r="AU261" s="119"/>
      <c r="AZ261" s="119"/>
      <c r="BA261" s="336"/>
      <c r="BB261" s="336"/>
      <c r="BC261" s="336"/>
      <c r="BD261" s="336"/>
      <c r="BE261" s="361"/>
      <c r="BF261" s="335"/>
      <c r="BG261" s="335"/>
      <c r="BH261" s="335"/>
      <c r="BI261" s="335"/>
      <c r="BJ261" s="361"/>
      <c r="BK261" s="335"/>
      <c r="BL261" s="335"/>
      <c r="BM261" s="335"/>
      <c r="BN261" s="335"/>
      <c r="BO261" s="361"/>
      <c r="BP261" s="335"/>
      <c r="BQ261" s="335"/>
      <c r="BR261" s="335"/>
      <c r="BS261" s="335"/>
      <c r="BT261" s="361"/>
      <c r="BU261" s="335"/>
      <c r="BV261" s="335"/>
      <c r="BW261" s="335"/>
      <c r="BX261" s="335"/>
      <c r="BY261" s="361"/>
      <c r="BZ261" s="335"/>
      <c r="CA261" s="335"/>
      <c r="CB261" s="335"/>
      <c r="CC261" s="335"/>
      <c r="CD261" s="361"/>
      <c r="CE261" s="335"/>
      <c r="CF261" s="335"/>
      <c r="CG261" s="335"/>
      <c r="CH261" s="335"/>
      <c r="CI261" s="361"/>
      <c r="CJ261" s="335"/>
      <c r="CK261" s="335"/>
      <c r="CL261" s="335"/>
      <c r="CM261" s="335"/>
      <c r="CN261" s="361"/>
      <c r="CO261" s="335"/>
      <c r="CP261" s="335"/>
      <c r="CQ261" s="335"/>
      <c r="CR261" s="335"/>
      <c r="CS261" s="361"/>
      <c r="CT261" s="335"/>
      <c r="CU261" s="335"/>
    </row>
    <row r="262" spans="1:99">
      <c r="B262" s="182"/>
      <c r="G262" s="119"/>
      <c r="L262" s="119"/>
      <c r="Q262" s="119"/>
      <c r="V262" s="119"/>
      <c r="AA262" s="119"/>
      <c r="AF262" s="119"/>
      <c r="AK262" s="119"/>
      <c r="AP262" s="119"/>
      <c r="AU262" s="119"/>
      <c r="AZ262" s="119"/>
      <c r="BB262" s="326"/>
      <c r="BC262" s="326"/>
      <c r="BD262" s="326"/>
      <c r="BE262" s="119"/>
      <c r="BF262" s="326"/>
      <c r="BG262" s="326"/>
      <c r="BH262" s="326"/>
      <c r="BI262" s="326"/>
      <c r="BJ262" s="119"/>
      <c r="BK262" s="326"/>
      <c r="BL262" s="326"/>
      <c r="BM262" s="326"/>
      <c r="BN262" s="326"/>
      <c r="BO262" s="119"/>
      <c r="BP262" s="326"/>
      <c r="BQ262" s="326"/>
      <c r="BR262" s="326"/>
      <c r="BS262" s="326"/>
      <c r="BT262" s="119"/>
      <c r="BU262" s="326"/>
      <c r="BV262" s="326"/>
      <c r="BW262" s="326"/>
      <c r="BX262" s="326"/>
      <c r="BY262" s="119"/>
      <c r="BZ262" s="326"/>
      <c r="CA262" s="326"/>
      <c r="CB262" s="326"/>
      <c r="CC262" s="326"/>
      <c r="CD262" s="119"/>
      <c r="CE262" s="326"/>
      <c r="CF262" s="326"/>
      <c r="CG262" s="326"/>
      <c r="CH262" s="326"/>
      <c r="CI262" s="119"/>
      <c r="CJ262" s="326"/>
      <c r="CK262" s="326"/>
      <c r="CL262" s="326"/>
      <c r="CM262" s="326"/>
      <c r="CN262" s="119"/>
      <c r="CO262" s="326"/>
      <c r="CP262" s="326"/>
      <c r="CQ262" s="326"/>
      <c r="CR262" s="326"/>
      <c r="CS262" s="119"/>
      <c r="CT262" s="326"/>
      <c r="CU262" s="326"/>
    </row>
    <row r="263" spans="1:99" hidden="1" outlineLevel="1">
      <c r="A263" s="88" t="s">
        <v>330</v>
      </c>
      <c r="B263" s="182"/>
      <c r="G263" s="119"/>
      <c r="L263" s="119"/>
      <c r="Q263" s="119"/>
      <c r="V263" s="119"/>
      <c r="AA263" s="119"/>
      <c r="AF263" s="119"/>
      <c r="AK263" s="119"/>
      <c r="AP263" s="119"/>
      <c r="AU263" s="119"/>
      <c r="AZ263" s="119"/>
      <c r="BB263" s="326"/>
      <c r="BC263" s="326"/>
      <c r="BD263" s="326"/>
      <c r="BE263" s="119"/>
      <c r="BF263" s="326"/>
      <c r="BG263" s="326"/>
      <c r="BH263" s="326"/>
      <c r="BI263" s="326"/>
      <c r="BJ263" s="119"/>
      <c r="BK263" s="326"/>
      <c r="BL263" s="326"/>
      <c r="BM263" s="326"/>
      <c r="BN263" s="326"/>
      <c r="BO263" s="119"/>
      <c r="BP263" s="326"/>
      <c r="BQ263" s="326"/>
      <c r="BR263" s="326"/>
      <c r="BS263" s="326"/>
      <c r="BT263" s="119"/>
      <c r="BU263" s="326"/>
      <c r="BV263" s="326"/>
      <c r="BW263" s="326"/>
      <c r="BX263" s="326"/>
      <c r="BY263" s="119"/>
      <c r="BZ263" s="326"/>
      <c r="CA263" s="326"/>
      <c r="CB263" s="326"/>
      <c r="CC263" s="326"/>
      <c r="CD263" s="119"/>
      <c r="CE263" s="326"/>
      <c r="CF263" s="326"/>
      <c r="CG263" s="326"/>
      <c r="CH263" s="326"/>
      <c r="CI263" s="119"/>
      <c r="CJ263" s="326"/>
      <c r="CK263" s="326"/>
      <c r="CL263" s="326"/>
      <c r="CM263" s="326"/>
      <c r="CN263" s="119"/>
      <c r="CO263" s="326"/>
      <c r="CP263" s="326"/>
      <c r="CQ263" s="326"/>
      <c r="CR263" s="326"/>
      <c r="CS263" s="119"/>
      <c r="CT263" s="326"/>
      <c r="CU263" s="326"/>
    </row>
    <row r="264" spans="1:99" hidden="1" outlineLevel="1">
      <c r="A264" s="8" t="s">
        <v>238</v>
      </c>
      <c r="B264" s="182"/>
      <c r="G264" s="119"/>
      <c r="L264" s="119"/>
      <c r="Q264" s="119"/>
      <c r="V264" s="119"/>
      <c r="AA264" s="119"/>
      <c r="AF264" s="119"/>
      <c r="AK264" s="119"/>
      <c r="AP264" s="119"/>
      <c r="AU264" s="119"/>
      <c r="AZ264" s="119"/>
      <c r="BA264" s="310">
        <v>4.1000000000000002E-2</v>
      </c>
      <c r="BB264" s="324">
        <v>3.1E-2</v>
      </c>
      <c r="BC264" s="324">
        <v>-2E-3</v>
      </c>
      <c r="BD264" s="324">
        <v>1.2E-2</v>
      </c>
      <c r="BE264" s="119"/>
      <c r="BF264" s="324">
        <v>4.0000000000000001E-3</v>
      </c>
      <c r="BG264" s="324">
        <v>8.9999999999999993E-3</v>
      </c>
      <c r="BH264" s="324">
        <v>-1.2999999999999999E-2</v>
      </c>
      <c r="BI264" s="324">
        <v>2.1000000000000001E-2</v>
      </c>
      <c r="BJ264" s="119"/>
      <c r="BK264" s="25" t="s">
        <v>222</v>
      </c>
      <c r="BL264" s="25" t="s">
        <v>222</v>
      </c>
      <c r="BM264" s="25" t="s">
        <v>222</v>
      </c>
      <c r="BN264" s="25" t="s">
        <v>222</v>
      </c>
      <c r="BO264" s="119" t="s">
        <v>222</v>
      </c>
      <c r="BP264" s="25" t="s">
        <v>222</v>
      </c>
      <c r="BQ264" s="25" t="s">
        <v>222</v>
      </c>
      <c r="BR264" s="25" t="s">
        <v>222</v>
      </c>
      <c r="BS264" s="25" t="s">
        <v>222</v>
      </c>
      <c r="BT264" s="119" t="s">
        <v>222</v>
      </c>
      <c r="BU264" s="25" t="s">
        <v>222</v>
      </c>
      <c r="BV264" s="25" t="s">
        <v>222</v>
      </c>
      <c r="BW264" s="25" t="s">
        <v>222</v>
      </c>
      <c r="BX264" s="25" t="s">
        <v>222</v>
      </c>
      <c r="BY264" s="119" t="s">
        <v>222</v>
      </c>
      <c r="BZ264" s="25" t="s">
        <v>222</v>
      </c>
      <c r="CA264" s="25" t="s">
        <v>222</v>
      </c>
      <c r="CB264" s="25" t="s">
        <v>222</v>
      </c>
      <c r="CC264" s="25" t="s">
        <v>222</v>
      </c>
      <c r="CD264" s="119" t="s">
        <v>222</v>
      </c>
      <c r="CE264" s="25" t="s">
        <v>222</v>
      </c>
      <c r="CF264" s="25" t="s">
        <v>222</v>
      </c>
      <c r="CG264" s="25" t="s">
        <v>222</v>
      </c>
      <c r="CH264" s="25" t="s">
        <v>222</v>
      </c>
      <c r="CI264" s="119" t="s">
        <v>222</v>
      </c>
      <c r="CJ264" s="25" t="s">
        <v>222</v>
      </c>
      <c r="CK264" s="25" t="s">
        <v>222</v>
      </c>
      <c r="CL264" s="25" t="s">
        <v>222</v>
      </c>
      <c r="CM264" s="25" t="s">
        <v>222</v>
      </c>
      <c r="CN264" s="119" t="s">
        <v>222</v>
      </c>
      <c r="CO264" s="25" t="s">
        <v>222</v>
      </c>
      <c r="CP264" s="25" t="s">
        <v>222</v>
      </c>
      <c r="CQ264" s="25" t="s">
        <v>222</v>
      </c>
      <c r="CR264" s="25" t="s">
        <v>222</v>
      </c>
      <c r="CS264" s="119" t="s">
        <v>222</v>
      </c>
      <c r="CT264" s="25" t="s">
        <v>222</v>
      </c>
      <c r="CU264" s="25" t="s">
        <v>222</v>
      </c>
    </row>
    <row r="265" spans="1:99" hidden="1" outlineLevel="1">
      <c r="A265" s="8" t="s">
        <v>239</v>
      </c>
      <c r="B265" s="182"/>
      <c r="G265" s="119"/>
      <c r="L265" s="119"/>
      <c r="Q265" s="119"/>
      <c r="V265" s="119"/>
      <c r="AA265" s="119"/>
      <c r="AF265" s="119"/>
      <c r="AK265" s="119"/>
      <c r="AP265" s="119"/>
      <c r="AU265" s="119"/>
      <c r="AZ265" s="119"/>
      <c r="BA265" s="310">
        <v>-2E-3</v>
      </c>
      <c r="BB265" s="324">
        <v>1.4E-2</v>
      </c>
      <c r="BC265" s="324">
        <v>-1E-3</v>
      </c>
      <c r="BD265" s="324">
        <v>0</v>
      </c>
      <c r="BE265" s="119"/>
      <c r="BF265" s="324">
        <v>6.7000000000000004E-2</v>
      </c>
      <c r="BG265" s="324">
        <v>0.02</v>
      </c>
      <c r="BH265" s="324">
        <v>2E-3</v>
      </c>
      <c r="BI265" s="324">
        <v>1E-3</v>
      </c>
      <c r="BJ265" s="119"/>
      <c r="BK265" s="25" t="s">
        <v>222</v>
      </c>
      <c r="BL265" s="25" t="s">
        <v>222</v>
      </c>
      <c r="BM265" s="25" t="s">
        <v>222</v>
      </c>
      <c r="BN265" s="25" t="s">
        <v>222</v>
      </c>
      <c r="BO265" s="119" t="s">
        <v>222</v>
      </c>
      <c r="BP265" s="25" t="s">
        <v>222</v>
      </c>
      <c r="BQ265" s="25" t="s">
        <v>222</v>
      </c>
      <c r="BR265" s="25" t="s">
        <v>222</v>
      </c>
      <c r="BS265" s="25" t="s">
        <v>222</v>
      </c>
      <c r="BT265" s="119" t="s">
        <v>222</v>
      </c>
      <c r="BU265" s="25" t="s">
        <v>222</v>
      </c>
      <c r="BV265" s="25" t="s">
        <v>222</v>
      </c>
      <c r="BW265" s="25" t="s">
        <v>222</v>
      </c>
      <c r="BX265" s="25" t="s">
        <v>222</v>
      </c>
      <c r="BY265" s="119" t="s">
        <v>222</v>
      </c>
      <c r="BZ265" s="25" t="s">
        <v>222</v>
      </c>
      <c r="CA265" s="25" t="s">
        <v>222</v>
      </c>
      <c r="CB265" s="25" t="s">
        <v>222</v>
      </c>
      <c r="CC265" s="25" t="s">
        <v>222</v>
      </c>
      <c r="CD265" s="119" t="s">
        <v>222</v>
      </c>
      <c r="CE265" s="25" t="s">
        <v>222</v>
      </c>
      <c r="CF265" s="25" t="s">
        <v>222</v>
      </c>
      <c r="CG265" s="25" t="s">
        <v>222</v>
      </c>
      <c r="CH265" s="25" t="s">
        <v>222</v>
      </c>
      <c r="CI265" s="119" t="s">
        <v>222</v>
      </c>
      <c r="CJ265" s="25" t="s">
        <v>222</v>
      </c>
      <c r="CK265" s="25" t="s">
        <v>222</v>
      </c>
      <c r="CL265" s="25" t="s">
        <v>222</v>
      </c>
      <c r="CM265" s="25" t="s">
        <v>222</v>
      </c>
      <c r="CN265" s="119" t="s">
        <v>222</v>
      </c>
      <c r="CO265" s="25" t="s">
        <v>222</v>
      </c>
      <c r="CP265" s="25" t="s">
        <v>222</v>
      </c>
      <c r="CQ265" s="25" t="s">
        <v>222</v>
      </c>
      <c r="CR265" s="25" t="s">
        <v>222</v>
      </c>
      <c r="CS265" s="119" t="s">
        <v>222</v>
      </c>
      <c r="CT265" s="25" t="s">
        <v>222</v>
      </c>
      <c r="CU265" s="25" t="s">
        <v>222</v>
      </c>
    </row>
    <row r="266" spans="1:99" hidden="1" outlineLevel="1">
      <c r="A266" s="8" t="s">
        <v>240</v>
      </c>
      <c r="B266" s="182"/>
      <c r="G266" s="119"/>
      <c r="L266" s="119"/>
      <c r="Q266" s="119"/>
      <c r="V266" s="119"/>
      <c r="AA266" s="119"/>
      <c r="AF266" s="119"/>
      <c r="AK266" s="119"/>
      <c r="AP266" s="119"/>
      <c r="AU266" s="119"/>
      <c r="AZ266" s="119"/>
      <c r="BA266" s="310">
        <v>3.7999999999999999E-2</v>
      </c>
      <c r="BB266" s="324">
        <v>6.0999999999999999E-2</v>
      </c>
      <c r="BC266" s="324">
        <v>1E-3</v>
      </c>
      <c r="BD266" s="324">
        <v>4.4999999999999998E-2</v>
      </c>
      <c r="BE266" s="119"/>
      <c r="BF266" s="324">
        <v>3.2000000000000001E-2</v>
      </c>
      <c r="BG266" s="324">
        <v>3.5000000000000003E-2</v>
      </c>
      <c r="BH266" s="324">
        <v>1.7000000000000001E-2</v>
      </c>
      <c r="BI266" s="324">
        <v>1.2999999999999999E-2</v>
      </c>
      <c r="BJ266" s="119"/>
      <c r="BK266" s="25" t="s">
        <v>222</v>
      </c>
      <c r="BL266" s="25" t="s">
        <v>222</v>
      </c>
      <c r="BM266" s="25" t="s">
        <v>222</v>
      </c>
      <c r="BN266" s="25" t="s">
        <v>222</v>
      </c>
      <c r="BO266" s="119" t="s">
        <v>222</v>
      </c>
      <c r="BP266" s="25" t="s">
        <v>222</v>
      </c>
      <c r="BQ266" s="25" t="s">
        <v>222</v>
      </c>
      <c r="BR266" s="25" t="s">
        <v>222</v>
      </c>
      <c r="BS266" s="25" t="s">
        <v>222</v>
      </c>
      <c r="BT266" s="119" t="s">
        <v>222</v>
      </c>
      <c r="BU266" s="25" t="s">
        <v>222</v>
      </c>
      <c r="BV266" s="25" t="s">
        <v>222</v>
      </c>
      <c r="BW266" s="25" t="s">
        <v>222</v>
      </c>
      <c r="BX266" s="25" t="s">
        <v>222</v>
      </c>
      <c r="BY266" s="119" t="s">
        <v>222</v>
      </c>
      <c r="BZ266" s="25" t="s">
        <v>222</v>
      </c>
      <c r="CA266" s="25" t="s">
        <v>222</v>
      </c>
      <c r="CB266" s="25" t="s">
        <v>222</v>
      </c>
      <c r="CC266" s="25" t="s">
        <v>222</v>
      </c>
      <c r="CD266" s="119" t="s">
        <v>222</v>
      </c>
      <c r="CE266" s="25" t="s">
        <v>222</v>
      </c>
      <c r="CF266" s="25" t="s">
        <v>222</v>
      </c>
      <c r="CG266" s="25" t="s">
        <v>222</v>
      </c>
      <c r="CH266" s="25" t="s">
        <v>222</v>
      </c>
      <c r="CI266" s="119" t="s">
        <v>222</v>
      </c>
      <c r="CJ266" s="25" t="s">
        <v>222</v>
      </c>
      <c r="CK266" s="25" t="s">
        <v>222</v>
      </c>
      <c r="CL266" s="25" t="s">
        <v>222</v>
      </c>
      <c r="CM266" s="25" t="s">
        <v>222</v>
      </c>
      <c r="CN266" s="119" t="s">
        <v>222</v>
      </c>
      <c r="CO266" s="25" t="s">
        <v>222</v>
      </c>
      <c r="CP266" s="25" t="s">
        <v>222</v>
      </c>
      <c r="CQ266" s="25" t="s">
        <v>222</v>
      </c>
      <c r="CR266" s="25" t="s">
        <v>222</v>
      </c>
      <c r="CS266" s="119" t="s">
        <v>222</v>
      </c>
      <c r="CT266" s="25" t="s">
        <v>222</v>
      </c>
      <c r="CU266" s="25" t="s">
        <v>222</v>
      </c>
    </row>
    <row r="267" spans="1:99" hidden="1" outlineLevel="1">
      <c r="A267" s="8" t="s">
        <v>241</v>
      </c>
      <c r="B267" s="182"/>
      <c r="G267" s="119"/>
      <c r="L267" s="119"/>
      <c r="Q267" s="119"/>
      <c r="V267" s="119"/>
      <c r="AA267" s="119"/>
      <c r="AF267" s="119"/>
      <c r="AK267" s="119"/>
      <c r="AP267" s="119"/>
      <c r="AU267" s="119"/>
      <c r="AZ267" s="119"/>
      <c r="BA267" s="310">
        <v>2.7E-2</v>
      </c>
      <c r="BB267" s="324">
        <v>3.1E-2</v>
      </c>
      <c r="BC267" s="324">
        <v>1.4999999999999999E-2</v>
      </c>
      <c r="BD267" s="324">
        <v>5.8000000000000003E-2</v>
      </c>
      <c r="BE267" s="119"/>
      <c r="BF267" s="324">
        <v>7.0000000000000007E-2</v>
      </c>
      <c r="BG267" s="324">
        <v>1.0999999999999999E-2</v>
      </c>
      <c r="BH267" s="324">
        <v>3.1E-2</v>
      </c>
      <c r="BI267" s="324">
        <v>4.8000000000000001E-2</v>
      </c>
      <c r="BJ267" s="119"/>
      <c r="BK267" s="25" t="s">
        <v>222</v>
      </c>
      <c r="BL267" s="25" t="s">
        <v>222</v>
      </c>
      <c r="BM267" s="25" t="s">
        <v>222</v>
      </c>
      <c r="BN267" s="25" t="s">
        <v>222</v>
      </c>
      <c r="BO267" s="119" t="s">
        <v>222</v>
      </c>
      <c r="BP267" s="25" t="s">
        <v>222</v>
      </c>
      <c r="BQ267" s="25" t="s">
        <v>222</v>
      </c>
      <c r="BR267" s="25" t="s">
        <v>222</v>
      </c>
      <c r="BS267" s="25" t="s">
        <v>222</v>
      </c>
      <c r="BT267" s="119" t="s">
        <v>222</v>
      </c>
      <c r="BU267" s="25" t="s">
        <v>222</v>
      </c>
      <c r="BV267" s="25" t="s">
        <v>222</v>
      </c>
      <c r="BW267" s="25" t="s">
        <v>222</v>
      </c>
      <c r="BX267" s="25" t="s">
        <v>222</v>
      </c>
      <c r="BY267" s="119" t="s">
        <v>222</v>
      </c>
      <c r="BZ267" s="25" t="s">
        <v>222</v>
      </c>
      <c r="CA267" s="25" t="s">
        <v>222</v>
      </c>
      <c r="CB267" s="25" t="s">
        <v>222</v>
      </c>
      <c r="CC267" s="25" t="s">
        <v>222</v>
      </c>
      <c r="CD267" s="119" t="s">
        <v>222</v>
      </c>
      <c r="CE267" s="25" t="s">
        <v>222</v>
      </c>
      <c r="CF267" s="25" t="s">
        <v>222</v>
      </c>
      <c r="CG267" s="25" t="s">
        <v>222</v>
      </c>
      <c r="CH267" s="25" t="s">
        <v>222</v>
      </c>
      <c r="CI267" s="119" t="s">
        <v>222</v>
      </c>
      <c r="CJ267" s="25" t="s">
        <v>222</v>
      </c>
      <c r="CK267" s="25" t="s">
        <v>222</v>
      </c>
      <c r="CL267" s="25" t="s">
        <v>222</v>
      </c>
      <c r="CM267" s="25" t="s">
        <v>222</v>
      </c>
      <c r="CN267" s="119" t="s">
        <v>222</v>
      </c>
      <c r="CO267" s="25" t="s">
        <v>222</v>
      </c>
      <c r="CP267" s="25" t="s">
        <v>222</v>
      </c>
      <c r="CQ267" s="25" t="s">
        <v>222</v>
      </c>
      <c r="CR267" s="25" t="s">
        <v>222</v>
      </c>
      <c r="CS267" s="119" t="s">
        <v>222</v>
      </c>
      <c r="CT267" s="25" t="s">
        <v>222</v>
      </c>
      <c r="CU267" s="25" t="s">
        <v>222</v>
      </c>
    </row>
    <row r="268" spans="1:99" hidden="1" outlineLevel="1">
      <c r="A268" s="8" t="s">
        <v>242</v>
      </c>
      <c r="B268" s="182"/>
      <c r="G268" s="119"/>
      <c r="L268" s="119"/>
      <c r="Q268" s="119"/>
      <c r="V268" s="119"/>
      <c r="AA268" s="119"/>
      <c r="AF268" s="119"/>
      <c r="AK268" s="119"/>
      <c r="AP268" s="119"/>
      <c r="AU268" s="119"/>
      <c r="AZ268" s="119"/>
      <c r="BA268" s="310">
        <v>5.0999999999999997E-2</v>
      </c>
      <c r="BB268" s="324">
        <v>3.4000000000000002E-2</v>
      </c>
      <c r="BC268" s="324">
        <v>3.6999999999999998E-2</v>
      </c>
      <c r="BD268" s="324">
        <v>2.1999999999999999E-2</v>
      </c>
      <c r="BE268" s="119"/>
      <c r="BF268" s="324">
        <v>5.3999999999999999E-2</v>
      </c>
      <c r="BG268" s="324">
        <v>2.1000000000000001E-2</v>
      </c>
      <c r="BH268" s="324">
        <v>9.5000000000000001E-2</v>
      </c>
      <c r="BI268" s="324">
        <v>-2.8000000000000001E-2</v>
      </c>
      <c r="BJ268" s="119"/>
      <c r="BK268" s="25" t="s">
        <v>222</v>
      </c>
      <c r="BL268" s="25" t="s">
        <v>222</v>
      </c>
      <c r="BM268" s="25" t="s">
        <v>222</v>
      </c>
      <c r="BN268" s="25" t="s">
        <v>222</v>
      </c>
      <c r="BO268" s="119" t="s">
        <v>222</v>
      </c>
      <c r="BP268" s="25" t="s">
        <v>222</v>
      </c>
      <c r="BQ268" s="25" t="s">
        <v>222</v>
      </c>
      <c r="BR268" s="25" t="s">
        <v>222</v>
      </c>
      <c r="BS268" s="25" t="s">
        <v>222</v>
      </c>
      <c r="BT268" s="119" t="s">
        <v>222</v>
      </c>
      <c r="BU268" s="25" t="s">
        <v>222</v>
      </c>
      <c r="BV268" s="25" t="s">
        <v>222</v>
      </c>
      <c r="BW268" s="25" t="s">
        <v>222</v>
      </c>
      <c r="BX268" s="25" t="s">
        <v>222</v>
      </c>
      <c r="BY268" s="119" t="s">
        <v>222</v>
      </c>
      <c r="BZ268" s="25" t="s">
        <v>222</v>
      </c>
      <c r="CA268" s="25" t="s">
        <v>222</v>
      </c>
      <c r="CB268" s="25" t="s">
        <v>222</v>
      </c>
      <c r="CC268" s="25" t="s">
        <v>222</v>
      </c>
      <c r="CD268" s="119" t="s">
        <v>222</v>
      </c>
      <c r="CE268" s="25" t="s">
        <v>222</v>
      </c>
      <c r="CF268" s="25" t="s">
        <v>222</v>
      </c>
      <c r="CG268" s="25" t="s">
        <v>222</v>
      </c>
      <c r="CH268" s="25" t="s">
        <v>222</v>
      </c>
      <c r="CI268" s="119" t="s">
        <v>222</v>
      </c>
      <c r="CJ268" s="25" t="s">
        <v>222</v>
      </c>
      <c r="CK268" s="25" t="s">
        <v>222</v>
      </c>
      <c r="CL268" s="25" t="s">
        <v>222</v>
      </c>
      <c r="CM268" s="25" t="s">
        <v>222</v>
      </c>
      <c r="CN268" s="119" t="s">
        <v>222</v>
      </c>
      <c r="CO268" s="25" t="s">
        <v>222</v>
      </c>
      <c r="CP268" s="25" t="s">
        <v>222</v>
      </c>
      <c r="CQ268" s="25" t="s">
        <v>222</v>
      </c>
      <c r="CR268" s="25" t="s">
        <v>222</v>
      </c>
      <c r="CS268" s="119" t="s">
        <v>222</v>
      </c>
      <c r="CT268" s="25" t="s">
        <v>222</v>
      </c>
      <c r="CU268" s="25" t="s">
        <v>222</v>
      </c>
    </row>
    <row r="269" spans="1:99" hidden="1" outlineLevel="1">
      <c r="A269" s="8" t="s">
        <v>243</v>
      </c>
      <c r="B269" s="182"/>
      <c r="G269" s="119"/>
      <c r="L269" s="119"/>
      <c r="Q269" s="119"/>
      <c r="V269" s="119"/>
      <c r="AA269" s="119"/>
      <c r="AF269" s="119"/>
      <c r="AK269" s="119"/>
      <c r="AP269" s="119"/>
      <c r="AU269" s="119"/>
      <c r="AZ269" s="119"/>
      <c r="BA269" s="310">
        <v>0.17699999999999999</v>
      </c>
      <c r="BB269" s="324">
        <v>0.32800000000000001</v>
      </c>
      <c r="BC269" s="324">
        <v>-0.11600000000000001</v>
      </c>
      <c r="BD269" s="324">
        <v>0.185</v>
      </c>
      <c r="BE269" s="119"/>
      <c r="BF269" s="324">
        <v>2.5000000000000001E-2</v>
      </c>
      <c r="BG269" s="324">
        <v>-0.20100000000000001</v>
      </c>
      <c r="BH269" s="324">
        <v>0.21</v>
      </c>
      <c r="BI269" s="324">
        <v>-0.05</v>
      </c>
      <c r="BJ269" s="119"/>
      <c r="BK269" s="25" t="s">
        <v>222</v>
      </c>
      <c r="BL269" s="25" t="s">
        <v>222</v>
      </c>
      <c r="BM269" s="25" t="s">
        <v>222</v>
      </c>
      <c r="BN269" s="25" t="s">
        <v>222</v>
      </c>
      <c r="BO269" s="119" t="s">
        <v>222</v>
      </c>
      <c r="BP269" s="25" t="s">
        <v>222</v>
      </c>
      <c r="BQ269" s="25" t="s">
        <v>222</v>
      </c>
      <c r="BR269" s="25" t="s">
        <v>222</v>
      </c>
      <c r="BS269" s="25" t="s">
        <v>222</v>
      </c>
      <c r="BT269" s="119" t="s">
        <v>222</v>
      </c>
      <c r="BU269" s="25" t="s">
        <v>222</v>
      </c>
      <c r="BV269" s="25" t="s">
        <v>222</v>
      </c>
      <c r="BW269" s="25" t="s">
        <v>222</v>
      </c>
      <c r="BX269" s="25" t="s">
        <v>222</v>
      </c>
      <c r="BY269" s="119" t="s">
        <v>222</v>
      </c>
      <c r="BZ269" s="25" t="s">
        <v>222</v>
      </c>
      <c r="CA269" s="25" t="s">
        <v>222</v>
      </c>
      <c r="CB269" s="25" t="s">
        <v>222</v>
      </c>
      <c r="CC269" s="25" t="s">
        <v>222</v>
      </c>
      <c r="CD269" s="119" t="s">
        <v>222</v>
      </c>
      <c r="CE269" s="25" t="s">
        <v>222</v>
      </c>
      <c r="CF269" s="25" t="s">
        <v>222</v>
      </c>
      <c r="CG269" s="25" t="s">
        <v>222</v>
      </c>
      <c r="CH269" s="25" t="s">
        <v>222</v>
      </c>
      <c r="CI269" s="119" t="s">
        <v>222</v>
      </c>
      <c r="CJ269" s="25" t="s">
        <v>222</v>
      </c>
      <c r="CK269" s="25" t="s">
        <v>222</v>
      </c>
      <c r="CL269" s="25" t="s">
        <v>222</v>
      </c>
      <c r="CM269" s="25" t="s">
        <v>222</v>
      </c>
      <c r="CN269" s="119" t="s">
        <v>222</v>
      </c>
      <c r="CO269" s="25" t="s">
        <v>222</v>
      </c>
      <c r="CP269" s="25" t="s">
        <v>222</v>
      </c>
      <c r="CQ269" s="25" t="s">
        <v>222</v>
      </c>
      <c r="CR269" s="25" t="s">
        <v>222</v>
      </c>
      <c r="CS269" s="119" t="s">
        <v>222</v>
      </c>
      <c r="CT269" s="25" t="s">
        <v>222</v>
      </c>
      <c r="CU269" s="25" t="s">
        <v>222</v>
      </c>
    </row>
    <row r="270" spans="1:99" hidden="1" outlineLevel="1">
      <c r="A270" s="8" t="s">
        <v>244</v>
      </c>
      <c r="B270" s="182"/>
      <c r="G270" s="119"/>
      <c r="L270" s="119"/>
      <c r="Q270" s="119"/>
      <c r="V270" s="119"/>
      <c r="AA270" s="119"/>
      <c r="AF270" s="119"/>
      <c r="AK270" s="119"/>
      <c r="AP270" s="119"/>
      <c r="AU270" s="119"/>
      <c r="AZ270" s="119"/>
      <c r="BA270" s="310">
        <v>2.4E-2</v>
      </c>
      <c r="BB270" s="324">
        <v>3.4000000000000002E-2</v>
      </c>
      <c r="BC270" s="324">
        <v>3.5000000000000003E-2</v>
      </c>
      <c r="BD270" s="324">
        <v>1.0999999999999999E-2</v>
      </c>
      <c r="BE270" s="119"/>
      <c r="BF270" s="324">
        <v>2.8000000000000001E-2</v>
      </c>
      <c r="BG270" s="324">
        <v>2.5000000000000001E-2</v>
      </c>
      <c r="BH270" s="324">
        <v>1.4999999999999999E-2</v>
      </c>
      <c r="BI270" s="324">
        <v>4.2000000000000003E-2</v>
      </c>
      <c r="BJ270" s="119"/>
      <c r="BK270" s="25" t="s">
        <v>222</v>
      </c>
      <c r="BL270" s="25" t="s">
        <v>222</v>
      </c>
      <c r="BM270" s="25" t="s">
        <v>222</v>
      </c>
      <c r="BN270" s="25" t="s">
        <v>222</v>
      </c>
      <c r="BO270" s="119" t="s">
        <v>222</v>
      </c>
      <c r="BP270" s="25" t="s">
        <v>222</v>
      </c>
      <c r="BQ270" s="25" t="s">
        <v>222</v>
      </c>
      <c r="BR270" s="25" t="s">
        <v>222</v>
      </c>
      <c r="BS270" s="25" t="s">
        <v>222</v>
      </c>
      <c r="BT270" s="119" t="s">
        <v>222</v>
      </c>
      <c r="BU270" s="25" t="s">
        <v>222</v>
      </c>
      <c r="BV270" s="25" t="s">
        <v>222</v>
      </c>
      <c r="BW270" s="25" t="s">
        <v>222</v>
      </c>
      <c r="BX270" s="25" t="s">
        <v>222</v>
      </c>
      <c r="BY270" s="119" t="s">
        <v>222</v>
      </c>
      <c r="BZ270" s="25" t="s">
        <v>222</v>
      </c>
      <c r="CA270" s="25" t="s">
        <v>222</v>
      </c>
      <c r="CB270" s="25" t="s">
        <v>222</v>
      </c>
      <c r="CC270" s="25" t="s">
        <v>222</v>
      </c>
      <c r="CD270" s="119" t="s">
        <v>222</v>
      </c>
      <c r="CE270" s="25" t="s">
        <v>222</v>
      </c>
      <c r="CF270" s="25" t="s">
        <v>222</v>
      </c>
      <c r="CG270" s="25" t="s">
        <v>222</v>
      </c>
      <c r="CH270" s="25" t="s">
        <v>222</v>
      </c>
      <c r="CI270" s="119" t="s">
        <v>222</v>
      </c>
      <c r="CJ270" s="25" t="s">
        <v>222</v>
      </c>
      <c r="CK270" s="25" t="s">
        <v>222</v>
      </c>
      <c r="CL270" s="25" t="s">
        <v>222</v>
      </c>
      <c r="CM270" s="25" t="s">
        <v>222</v>
      </c>
      <c r="CN270" s="119" t="s">
        <v>222</v>
      </c>
      <c r="CO270" s="25" t="s">
        <v>222</v>
      </c>
      <c r="CP270" s="25" t="s">
        <v>222</v>
      </c>
      <c r="CQ270" s="25" t="s">
        <v>222</v>
      </c>
      <c r="CR270" s="25" t="s">
        <v>222</v>
      </c>
      <c r="CS270" s="119" t="s">
        <v>222</v>
      </c>
      <c r="CT270" s="25" t="s">
        <v>222</v>
      </c>
      <c r="CU270" s="25" t="s">
        <v>222</v>
      </c>
    </row>
    <row r="271" spans="1:99" ht="15.75" hidden="1" outlineLevel="1" thickBot="1">
      <c r="A271" s="314" t="s">
        <v>232</v>
      </c>
      <c r="B271" s="182"/>
      <c r="G271" s="119"/>
      <c r="L271" s="119"/>
      <c r="Q271" s="119"/>
      <c r="V271" s="119"/>
      <c r="AA271" s="119"/>
      <c r="AF271" s="119"/>
      <c r="AK271" s="119"/>
      <c r="AP271" s="119"/>
      <c r="AU271" s="119"/>
      <c r="AZ271" s="119"/>
      <c r="BA271" s="316">
        <v>3.5000000000000003E-2</v>
      </c>
      <c r="BB271" s="325">
        <v>3.9E-2</v>
      </c>
      <c r="BC271" s="325">
        <v>5.0000000000000001E-3</v>
      </c>
      <c r="BD271" s="325">
        <v>2.1000000000000001E-2</v>
      </c>
      <c r="BE271" s="119"/>
      <c r="BF271" s="325">
        <v>3.1E-2</v>
      </c>
      <c r="BG271" s="325">
        <v>0.01</v>
      </c>
      <c r="BH271" s="325">
        <v>0.02</v>
      </c>
      <c r="BI271" s="325">
        <v>0.01</v>
      </c>
      <c r="BJ271" s="119"/>
      <c r="BK271" s="25" t="s">
        <v>222</v>
      </c>
      <c r="BL271" s="25" t="s">
        <v>222</v>
      </c>
      <c r="BM271" s="25" t="s">
        <v>222</v>
      </c>
      <c r="BN271" s="25" t="s">
        <v>222</v>
      </c>
      <c r="BO271" s="119" t="s">
        <v>222</v>
      </c>
      <c r="BP271" s="25" t="s">
        <v>222</v>
      </c>
      <c r="BQ271" s="25" t="s">
        <v>222</v>
      </c>
      <c r="BR271" s="25" t="s">
        <v>222</v>
      </c>
      <c r="BS271" s="25" t="s">
        <v>222</v>
      </c>
      <c r="BT271" s="119" t="s">
        <v>222</v>
      </c>
      <c r="BU271" s="25" t="s">
        <v>222</v>
      </c>
      <c r="BV271" s="25" t="s">
        <v>222</v>
      </c>
      <c r="BW271" s="25" t="s">
        <v>222</v>
      </c>
      <c r="BX271" s="25" t="s">
        <v>222</v>
      </c>
      <c r="BY271" s="119" t="s">
        <v>222</v>
      </c>
      <c r="BZ271" s="25" t="s">
        <v>222</v>
      </c>
      <c r="CA271" s="25" t="s">
        <v>222</v>
      </c>
      <c r="CB271" s="25" t="s">
        <v>222</v>
      </c>
      <c r="CC271" s="25" t="s">
        <v>222</v>
      </c>
      <c r="CD271" s="119" t="s">
        <v>222</v>
      </c>
      <c r="CE271" s="25" t="s">
        <v>222</v>
      </c>
      <c r="CF271" s="25" t="s">
        <v>222</v>
      </c>
      <c r="CG271" s="25" t="s">
        <v>222</v>
      </c>
      <c r="CH271" s="25" t="s">
        <v>222</v>
      </c>
      <c r="CI271" s="119" t="s">
        <v>222</v>
      </c>
      <c r="CJ271" s="25" t="s">
        <v>222</v>
      </c>
      <c r="CK271" s="25" t="s">
        <v>222</v>
      </c>
      <c r="CL271" s="25" t="s">
        <v>222</v>
      </c>
      <c r="CM271" s="25" t="s">
        <v>222</v>
      </c>
      <c r="CN271" s="119" t="s">
        <v>222</v>
      </c>
      <c r="CO271" s="25" t="s">
        <v>222</v>
      </c>
      <c r="CP271" s="25" t="s">
        <v>222</v>
      </c>
      <c r="CQ271" s="25" t="s">
        <v>222</v>
      </c>
      <c r="CR271" s="25" t="s">
        <v>222</v>
      </c>
      <c r="CS271" s="119" t="s">
        <v>222</v>
      </c>
      <c r="CT271" s="25" t="s">
        <v>222</v>
      </c>
      <c r="CU271" s="25" t="s">
        <v>222</v>
      </c>
    </row>
    <row r="272" spans="1:99" hidden="1" outlineLevel="1">
      <c r="A272" s="315"/>
      <c r="B272" s="182"/>
      <c r="G272" s="119"/>
      <c r="L272" s="119"/>
      <c r="Q272" s="119"/>
      <c r="V272" s="119"/>
      <c r="AA272" s="119"/>
      <c r="AF272" s="119"/>
      <c r="AK272" s="119"/>
      <c r="AP272" s="119"/>
      <c r="AU272" s="119"/>
      <c r="AZ272" s="119"/>
      <c r="BA272" s="310"/>
      <c r="BB272" s="324"/>
      <c r="BC272" s="324"/>
      <c r="BD272" s="324"/>
      <c r="BE272" s="119"/>
      <c r="BF272" s="324"/>
      <c r="BG272" s="324"/>
      <c r="BH272" s="324"/>
      <c r="BI272" s="324"/>
      <c r="BJ272" s="119"/>
      <c r="BK272" s="324"/>
      <c r="BL272" s="324"/>
      <c r="BM272" s="324"/>
      <c r="BN272" s="324"/>
      <c r="BO272" s="119"/>
      <c r="BP272" s="324"/>
      <c r="BQ272" s="324"/>
      <c r="BR272" s="324"/>
      <c r="BS272" s="324"/>
      <c r="BT272" s="119"/>
      <c r="BU272" s="324"/>
      <c r="BV272" s="324"/>
      <c r="BW272" s="324"/>
      <c r="BX272" s="324"/>
      <c r="BY272" s="119"/>
      <c r="BZ272" s="324"/>
      <c r="CA272" s="324"/>
      <c r="CB272" s="324"/>
      <c r="CC272" s="324"/>
      <c r="CD272" s="119"/>
      <c r="CE272" s="324"/>
      <c r="CF272" s="324"/>
      <c r="CG272" s="324"/>
      <c r="CH272" s="324"/>
      <c r="CI272" s="119"/>
      <c r="CJ272" s="324"/>
      <c r="CK272" s="324"/>
      <c r="CL272" s="324"/>
      <c r="CM272" s="324"/>
      <c r="CN272" s="119"/>
      <c r="CO272" s="324"/>
      <c r="CP272" s="324"/>
      <c r="CQ272" s="324"/>
      <c r="CR272" s="324"/>
      <c r="CS272" s="119"/>
      <c r="CT272" s="324"/>
      <c r="CU272" s="324"/>
    </row>
    <row r="273" spans="1:99" hidden="1" outlineLevel="1">
      <c r="A273" s="88" t="s">
        <v>331</v>
      </c>
      <c r="B273" s="182"/>
      <c r="G273" s="119"/>
      <c r="L273" s="119"/>
      <c r="Q273" s="119"/>
      <c r="V273" s="119"/>
      <c r="AA273" s="119"/>
      <c r="AF273" s="119"/>
      <c r="AK273" s="119"/>
      <c r="AP273" s="119"/>
      <c r="AU273" s="119"/>
      <c r="AZ273" s="119"/>
      <c r="BA273" s="310"/>
      <c r="BB273" s="324"/>
      <c r="BC273" s="324"/>
      <c r="BD273" s="324"/>
      <c r="BE273" s="119"/>
      <c r="BF273" s="324"/>
      <c r="BG273" s="324"/>
      <c r="BH273" s="324"/>
      <c r="BI273" s="324"/>
      <c r="BJ273" s="119"/>
      <c r="BK273" s="324"/>
      <c r="BL273" s="324"/>
      <c r="BM273" s="324"/>
      <c r="BN273" s="324"/>
      <c r="BO273" s="119"/>
      <c r="BP273" s="324"/>
      <c r="BQ273" s="324"/>
      <c r="BR273" s="324"/>
      <c r="BS273" s="324"/>
      <c r="BT273" s="119"/>
      <c r="BU273" s="324"/>
      <c r="BV273" s="324"/>
      <c r="BW273" s="324"/>
      <c r="BX273" s="324"/>
      <c r="BY273" s="119"/>
      <c r="BZ273" s="324"/>
      <c r="CA273" s="324"/>
      <c r="CB273" s="324"/>
      <c r="CC273" s="324"/>
      <c r="CD273" s="119"/>
      <c r="CE273" s="324"/>
      <c r="CF273" s="324"/>
      <c r="CG273" s="324"/>
      <c r="CH273" s="324"/>
      <c r="CI273" s="119"/>
      <c r="CJ273" s="324"/>
      <c r="CK273" s="324"/>
      <c r="CL273" s="324"/>
      <c r="CM273" s="324"/>
      <c r="CN273" s="119"/>
      <c r="CO273" s="324"/>
      <c r="CP273" s="324"/>
      <c r="CQ273" s="324"/>
      <c r="CR273" s="324"/>
      <c r="CS273" s="119"/>
      <c r="CT273" s="324"/>
      <c r="CU273" s="324"/>
    </row>
    <row r="274" spans="1:99" hidden="1" outlineLevel="1">
      <c r="A274" s="8" t="s">
        <v>238</v>
      </c>
      <c r="B274" s="182"/>
      <c r="G274" s="119"/>
      <c r="L274" s="119"/>
      <c r="Q274" s="119"/>
      <c r="V274" s="119"/>
      <c r="AA274" s="119"/>
      <c r="AF274" s="119"/>
      <c r="AK274" s="119"/>
      <c r="AP274" s="119"/>
      <c r="AU274" s="119"/>
      <c r="AZ274" s="119"/>
      <c r="BA274" s="310">
        <v>0.14199999999999999</v>
      </c>
      <c r="BB274" s="324">
        <v>0.10299999999999999</v>
      </c>
      <c r="BC274" s="324">
        <v>0.10199999999999999</v>
      </c>
      <c r="BD274" s="324">
        <v>8.3000000000000004E-2</v>
      </c>
      <c r="BE274" s="358">
        <v>0.106</v>
      </c>
      <c r="BF274" s="324">
        <v>4.9000000000000002E-2</v>
      </c>
      <c r="BG274" s="324">
        <v>2.5000000000000001E-2</v>
      </c>
      <c r="BH274" s="324">
        <v>1.6E-2</v>
      </c>
      <c r="BI274" s="324">
        <v>2.3E-2</v>
      </c>
      <c r="BJ274" s="358">
        <v>2.8000000000000001E-2</v>
      </c>
      <c r="BK274" s="25" t="s">
        <v>222</v>
      </c>
      <c r="BL274" s="25" t="s">
        <v>222</v>
      </c>
      <c r="BM274" s="25" t="s">
        <v>222</v>
      </c>
      <c r="BN274" s="25" t="s">
        <v>222</v>
      </c>
      <c r="BO274" s="121" t="s">
        <v>222</v>
      </c>
      <c r="BP274" s="25" t="s">
        <v>222</v>
      </c>
      <c r="BQ274" s="25" t="s">
        <v>222</v>
      </c>
      <c r="BR274" s="25" t="s">
        <v>222</v>
      </c>
      <c r="BS274" s="25" t="s">
        <v>222</v>
      </c>
      <c r="BT274" s="121" t="s">
        <v>222</v>
      </c>
      <c r="BU274" s="25" t="s">
        <v>222</v>
      </c>
      <c r="BV274" s="25" t="s">
        <v>222</v>
      </c>
      <c r="BW274" s="25" t="s">
        <v>222</v>
      </c>
      <c r="BX274" s="25" t="s">
        <v>222</v>
      </c>
      <c r="BY274" s="121" t="s">
        <v>222</v>
      </c>
      <c r="BZ274" s="25" t="s">
        <v>222</v>
      </c>
      <c r="CA274" s="25" t="s">
        <v>222</v>
      </c>
      <c r="CB274" s="25" t="s">
        <v>222</v>
      </c>
      <c r="CC274" s="25" t="s">
        <v>222</v>
      </c>
      <c r="CD274" s="121" t="s">
        <v>222</v>
      </c>
      <c r="CE274" s="25" t="s">
        <v>222</v>
      </c>
      <c r="CF274" s="25" t="s">
        <v>222</v>
      </c>
      <c r="CG274" s="25" t="s">
        <v>222</v>
      </c>
      <c r="CH274" s="25" t="s">
        <v>222</v>
      </c>
      <c r="CI274" s="121" t="s">
        <v>222</v>
      </c>
      <c r="CJ274" s="25" t="s">
        <v>222</v>
      </c>
      <c r="CK274" s="25" t="s">
        <v>222</v>
      </c>
      <c r="CL274" s="25" t="s">
        <v>222</v>
      </c>
      <c r="CM274" s="25" t="s">
        <v>222</v>
      </c>
      <c r="CN274" s="121" t="s">
        <v>222</v>
      </c>
      <c r="CO274" s="25" t="s">
        <v>222</v>
      </c>
      <c r="CP274" s="25" t="s">
        <v>222</v>
      </c>
      <c r="CQ274" s="25" t="s">
        <v>222</v>
      </c>
      <c r="CR274" s="25" t="s">
        <v>222</v>
      </c>
      <c r="CS274" s="121" t="s">
        <v>222</v>
      </c>
      <c r="CT274" s="25" t="s">
        <v>222</v>
      </c>
      <c r="CU274" s="25" t="s">
        <v>222</v>
      </c>
    </row>
    <row r="275" spans="1:99" hidden="1" outlineLevel="1">
      <c r="A275" s="8" t="s">
        <v>239</v>
      </c>
      <c r="B275" s="182"/>
      <c r="G275" s="119"/>
      <c r="L275" s="119"/>
      <c r="Q275" s="119"/>
      <c r="V275" s="119"/>
      <c r="AA275" s="119"/>
      <c r="AF275" s="119"/>
      <c r="AK275" s="119"/>
      <c r="AP275" s="119"/>
      <c r="AU275" s="119"/>
      <c r="AZ275" s="119"/>
      <c r="BA275" s="310">
        <v>9.1999999999999998E-2</v>
      </c>
      <c r="BB275" s="310">
        <v>4.5999999999999999E-2</v>
      </c>
      <c r="BC275" s="324">
        <v>7.0000000000000001E-3</v>
      </c>
      <c r="BD275" s="324">
        <v>1.2E-2</v>
      </c>
      <c r="BE275" s="358">
        <v>3.7999999999999999E-2</v>
      </c>
      <c r="BF275" s="324">
        <v>8.1000000000000003E-2</v>
      </c>
      <c r="BG275" s="324">
        <v>8.5999999999999993E-2</v>
      </c>
      <c r="BH275" s="324">
        <v>8.6999999999999994E-2</v>
      </c>
      <c r="BI275" s="324">
        <v>8.8999999999999996E-2</v>
      </c>
      <c r="BJ275" s="358">
        <v>8.5000000000000006E-2</v>
      </c>
      <c r="BK275" s="25" t="s">
        <v>222</v>
      </c>
      <c r="BL275" s="25" t="s">
        <v>222</v>
      </c>
      <c r="BM275" s="25" t="s">
        <v>222</v>
      </c>
      <c r="BN275" s="25" t="s">
        <v>222</v>
      </c>
      <c r="BO275" s="121" t="s">
        <v>222</v>
      </c>
      <c r="BP275" s="25" t="s">
        <v>222</v>
      </c>
      <c r="BQ275" s="25" t="s">
        <v>222</v>
      </c>
      <c r="BR275" s="25" t="s">
        <v>222</v>
      </c>
      <c r="BS275" s="25" t="s">
        <v>222</v>
      </c>
      <c r="BT275" s="121" t="s">
        <v>222</v>
      </c>
      <c r="BU275" s="25" t="s">
        <v>222</v>
      </c>
      <c r="BV275" s="25" t="s">
        <v>222</v>
      </c>
      <c r="BW275" s="25" t="s">
        <v>222</v>
      </c>
      <c r="BX275" s="25" t="s">
        <v>222</v>
      </c>
      <c r="BY275" s="121" t="s">
        <v>222</v>
      </c>
      <c r="BZ275" s="25" t="s">
        <v>222</v>
      </c>
      <c r="CA275" s="25" t="s">
        <v>222</v>
      </c>
      <c r="CB275" s="25" t="s">
        <v>222</v>
      </c>
      <c r="CC275" s="25" t="s">
        <v>222</v>
      </c>
      <c r="CD275" s="121" t="s">
        <v>222</v>
      </c>
      <c r="CE275" s="25" t="s">
        <v>222</v>
      </c>
      <c r="CF275" s="25" t="s">
        <v>222</v>
      </c>
      <c r="CG275" s="25" t="s">
        <v>222</v>
      </c>
      <c r="CH275" s="25" t="s">
        <v>222</v>
      </c>
      <c r="CI275" s="121" t="s">
        <v>222</v>
      </c>
      <c r="CJ275" s="25" t="s">
        <v>222</v>
      </c>
      <c r="CK275" s="25" t="s">
        <v>222</v>
      </c>
      <c r="CL275" s="25" t="s">
        <v>222</v>
      </c>
      <c r="CM275" s="25" t="s">
        <v>222</v>
      </c>
      <c r="CN275" s="121" t="s">
        <v>222</v>
      </c>
      <c r="CO275" s="25" t="s">
        <v>222</v>
      </c>
      <c r="CP275" s="25" t="s">
        <v>222</v>
      </c>
      <c r="CQ275" s="25" t="s">
        <v>222</v>
      </c>
      <c r="CR275" s="25" t="s">
        <v>222</v>
      </c>
      <c r="CS275" s="121" t="s">
        <v>222</v>
      </c>
      <c r="CT275" s="25" t="s">
        <v>222</v>
      </c>
      <c r="CU275" s="25" t="s">
        <v>222</v>
      </c>
    </row>
    <row r="276" spans="1:99" hidden="1" outlineLevel="1">
      <c r="A276" s="8" t="s">
        <v>240</v>
      </c>
      <c r="B276" s="182"/>
      <c r="G276" s="119"/>
      <c r="L276" s="119"/>
      <c r="Q276" s="119"/>
      <c r="V276" s="119"/>
      <c r="AA276" s="119"/>
      <c r="AF276" s="119"/>
      <c r="AK276" s="119"/>
      <c r="AP276" s="119"/>
      <c r="AU276" s="119"/>
      <c r="AZ276" s="119"/>
      <c r="BA276" s="310">
        <v>0.127</v>
      </c>
      <c r="BB276" s="324">
        <v>0.14899999999999999</v>
      </c>
      <c r="BC276" s="324">
        <v>0.109</v>
      </c>
      <c r="BD276" s="324">
        <v>0.155</v>
      </c>
      <c r="BE276" s="358">
        <v>0.13500000000000001</v>
      </c>
      <c r="BF276" s="324">
        <v>0.14799999999999999</v>
      </c>
      <c r="BG276" s="324">
        <v>0.11899999999999999</v>
      </c>
      <c r="BH276" s="324">
        <v>0.13500000000000001</v>
      </c>
      <c r="BI276" s="324">
        <v>0.1</v>
      </c>
      <c r="BJ276" s="358">
        <v>0.125</v>
      </c>
      <c r="BK276" s="25" t="s">
        <v>222</v>
      </c>
      <c r="BL276" s="25" t="s">
        <v>222</v>
      </c>
      <c r="BM276" s="25" t="s">
        <v>222</v>
      </c>
      <c r="BN276" s="25" t="s">
        <v>222</v>
      </c>
      <c r="BO276" s="121" t="s">
        <v>222</v>
      </c>
      <c r="BP276" s="25" t="s">
        <v>222</v>
      </c>
      <c r="BQ276" s="25" t="s">
        <v>222</v>
      </c>
      <c r="BR276" s="25" t="s">
        <v>222</v>
      </c>
      <c r="BS276" s="25" t="s">
        <v>222</v>
      </c>
      <c r="BT276" s="121" t="s">
        <v>222</v>
      </c>
      <c r="BU276" s="25" t="s">
        <v>222</v>
      </c>
      <c r="BV276" s="25" t="s">
        <v>222</v>
      </c>
      <c r="BW276" s="25" t="s">
        <v>222</v>
      </c>
      <c r="BX276" s="25" t="s">
        <v>222</v>
      </c>
      <c r="BY276" s="121" t="s">
        <v>222</v>
      </c>
      <c r="BZ276" s="25" t="s">
        <v>222</v>
      </c>
      <c r="CA276" s="25" t="s">
        <v>222</v>
      </c>
      <c r="CB276" s="25" t="s">
        <v>222</v>
      </c>
      <c r="CC276" s="25" t="s">
        <v>222</v>
      </c>
      <c r="CD276" s="121" t="s">
        <v>222</v>
      </c>
      <c r="CE276" s="25" t="s">
        <v>222</v>
      </c>
      <c r="CF276" s="25" t="s">
        <v>222</v>
      </c>
      <c r="CG276" s="25" t="s">
        <v>222</v>
      </c>
      <c r="CH276" s="25" t="s">
        <v>222</v>
      </c>
      <c r="CI276" s="121" t="s">
        <v>222</v>
      </c>
      <c r="CJ276" s="25" t="s">
        <v>222</v>
      </c>
      <c r="CK276" s="25" t="s">
        <v>222</v>
      </c>
      <c r="CL276" s="25" t="s">
        <v>222</v>
      </c>
      <c r="CM276" s="25" t="s">
        <v>222</v>
      </c>
      <c r="CN276" s="121" t="s">
        <v>222</v>
      </c>
      <c r="CO276" s="25" t="s">
        <v>222</v>
      </c>
      <c r="CP276" s="25" t="s">
        <v>222</v>
      </c>
      <c r="CQ276" s="25" t="s">
        <v>222</v>
      </c>
      <c r="CR276" s="25" t="s">
        <v>222</v>
      </c>
      <c r="CS276" s="121" t="s">
        <v>222</v>
      </c>
      <c r="CT276" s="25" t="s">
        <v>222</v>
      </c>
      <c r="CU276" s="25" t="s">
        <v>222</v>
      </c>
    </row>
    <row r="277" spans="1:99" hidden="1" outlineLevel="1">
      <c r="A277" s="8" t="s">
        <v>241</v>
      </c>
      <c r="B277" s="182"/>
      <c r="G277" s="119"/>
      <c r="L277" s="119"/>
      <c r="Q277" s="119"/>
      <c r="V277" s="119"/>
      <c r="AA277" s="119"/>
      <c r="AF277" s="119"/>
      <c r="AK277" s="119"/>
      <c r="AP277" s="119"/>
      <c r="AU277" s="119"/>
      <c r="AZ277" s="119"/>
      <c r="BA277" s="310">
        <v>0.127</v>
      </c>
      <c r="BB277" s="324">
        <v>7.2999999999999995E-2</v>
      </c>
      <c r="BC277" s="324">
        <v>8.4000000000000005E-2</v>
      </c>
      <c r="BD277" s="324">
        <v>0.13500000000000001</v>
      </c>
      <c r="BE277" s="358">
        <v>0.104</v>
      </c>
      <c r="BF277" s="324">
        <v>0.184</v>
      </c>
      <c r="BG277" s="324">
        <v>0.161</v>
      </c>
      <c r="BH277" s="324">
        <v>0.182</v>
      </c>
      <c r="BI277" s="324">
        <v>0.17199999999999999</v>
      </c>
      <c r="BJ277" s="358">
        <v>0.17399999999999999</v>
      </c>
      <c r="BK277" s="25" t="s">
        <v>222</v>
      </c>
      <c r="BL277" s="25" t="s">
        <v>222</v>
      </c>
      <c r="BM277" s="25" t="s">
        <v>222</v>
      </c>
      <c r="BN277" s="25" t="s">
        <v>222</v>
      </c>
      <c r="BO277" s="121" t="s">
        <v>222</v>
      </c>
      <c r="BP277" s="25" t="s">
        <v>222</v>
      </c>
      <c r="BQ277" s="25" t="s">
        <v>222</v>
      </c>
      <c r="BR277" s="25" t="s">
        <v>222</v>
      </c>
      <c r="BS277" s="25" t="s">
        <v>222</v>
      </c>
      <c r="BT277" s="121" t="s">
        <v>222</v>
      </c>
      <c r="BU277" s="25" t="s">
        <v>222</v>
      </c>
      <c r="BV277" s="25" t="s">
        <v>222</v>
      </c>
      <c r="BW277" s="25" t="s">
        <v>222</v>
      </c>
      <c r="BX277" s="25" t="s">
        <v>222</v>
      </c>
      <c r="BY277" s="121" t="s">
        <v>222</v>
      </c>
      <c r="BZ277" s="25" t="s">
        <v>222</v>
      </c>
      <c r="CA277" s="25" t="s">
        <v>222</v>
      </c>
      <c r="CB277" s="25" t="s">
        <v>222</v>
      </c>
      <c r="CC277" s="25" t="s">
        <v>222</v>
      </c>
      <c r="CD277" s="121" t="s">
        <v>222</v>
      </c>
      <c r="CE277" s="25" t="s">
        <v>222</v>
      </c>
      <c r="CF277" s="25" t="s">
        <v>222</v>
      </c>
      <c r="CG277" s="25" t="s">
        <v>222</v>
      </c>
      <c r="CH277" s="25" t="s">
        <v>222</v>
      </c>
      <c r="CI277" s="121" t="s">
        <v>222</v>
      </c>
      <c r="CJ277" s="25" t="s">
        <v>222</v>
      </c>
      <c r="CK277" s="25" t="s">
        <v>222</v>
      </c>
      <c r="CL277" s="25" t="s">
        <v>222</v>
      </c>
      <c r="CM277" s="25" t="s">
        <v>222</v>
      </c>
      <c r="CN277" s="121" t="s">
        <v>222</v>
      </c>
      <c r="CO277" s="25" t="s">
        <v>222</v>
      </c>
      <c r="CP277" s="25" t="s">
        <v>222</v>
      </c>
      <c r="CQ277" s="25" t="s">
        <v>222</v>
      </c>
      <c r="CR277" s="25" t="s">
        <v>222</v>
      </c>
      <c r="CS277" s="121" t="s">
        <v>222</v>
      </c>
      <c r="CT277" s="25" t="s">
        <v>222</v>
      </c>
      <c r="CU277" s="25" t="s">
        <v>222</v>
      </c>
    </row>
    <row r="278" spans="1:99" hidden="1" outlineLevel="1">
      <c r="A278" s="8" t="s">
        <v>242</v>
      </c>
      <c r="B278" s="182"/>
      <c r="G278" s="119"/>
      <c r="L278" s="119"/>
      <c r="Q278" s="119"/>
      <c r="V278" s="119"/>
      <c r="AA278" s="119"/>
      <c r="AF278" s="119"/>
      <c r="AK278" s="119"/>
      <c r="AP278" s="119"/>
      <c r="AU278" s="119"/>
      <c r="AZ278" s="119"/>
      <c r="BA278" s="310">
        <v>0.36</v>
      </c>
      <c r="BB278" s="324">
        <v>0.193</v>
      </c>
      <c r="BC278" s="324">
        <v>0.16500000000000001</v>
      </c>
      <c r="BD278" s="324">
        <v>0.152</v>
      </c>
      <c r="BE278" s="358">
        <v>0.20899999999999999</v>
      </c>
      <c r="BF278" s="324">
        <v>0.154</v>
      </c>
      <c r="BG278" s="324">
        <v>0.13700000000000001</v>
      </c>
      <c r="BH278" s="324">
        <v>0.19900000000000001</v>
      </c>
      <c r="BI278" s="324">
        <v>0.14699999999999999</v>
      </c>
      <c r="BJ278" s="358">
        <v>0.16</v>
      </c>
      <c r="BK278" s="25" t="s">
        <v>222</v>
      </c>
      <c r="BL278" s="25" t="s">
        <v>222</v>
      </c>
      <c r="BM278" s="25" t="s">
        <v>222</v>
      </c>
      <c r="BN278" s="25" t="s">
        <v>222</v>
      </c>
      <c r="BO278" s="121" t="s">
        <v>222</v>
      </c>
      <c r="BP278" s="25" t="s">
        <v>222</v>
      </c>
      <c r="BQ278" s="25" t="s">
        <v>222</v>
      </c>
      <c r="BR278" s="25" t="s">
        <v>222</v>
      </c>
      <c r="BS278" s="25" t="s">
        <v>222</v>
      </c>
      <c r="BT278" s="121" t="s">
        <v>222</v>
      </c>
      <c r="BU278" s="25" t="s">
        <v>222</v>
      </c>
      <c r="BV278" s="25" t="s">
        <v>222</v>
      </c>
      <c r="BW278" s="25" t="s">
        <v>222</v>
      </c>
      <c r="BX278" s="25" t="s">
        <v>222</v>
      </c>
      <c r="BY278" s="121" t="s">
        <v>222</v>
      </c>
      <c r="BZ278" s="25" t="s">
        <v>222</v>
      </c>
      <c r="CA278" s="25" t="s">
        <v>222</v>
      </c>
      <c r="CB278" s="25" t="s">
        <v>222</v>
      </c>
      <c r="CC278" s="25" t="s">
        <v>222</v>
      </c>
      <c r="CD278" s="121" t="s">
        <v>222</v>
      </c>
      <c r="CE278" s="25" t="s">
        <v>222</v>
      </c>
      <c r="CF278" s="25" t="s">
        <v>222</v>
      </c>
      <c r="CG278" s="25" t="s">
        <v>222</v>
      </c>
      <c r="CH278" s="25" t="s">
        <v>222</v>
      </c>
      <c r="CI278" s="121" t="s">
        <v>222</v>
      </c>
      <c r="CJ278" s="25" t="s">
        <v>222</v>
      </c>
      <c r="CK278" s="25" t="s">
        <v>222</v>
      </c>
      <c r="CL278" s="25" t="s">
        <v>222</v>
      </c>
      <c r="CM278" s="25" t="s">
        <v>222</v>
      </c>
      <c r="CN278" s="121" t="s">
        <v>222</v>
      </c>
      <c r="CO278" s="25" t="s">
        <v>222</v>
      </c>
      <c r="CP278" s="25" t="s">
        <v>222</v>
      </c>
      <c r="CQ278" s="25" t="s">
        <v>222</v>
      </c>
      <c r="CR278" s="25" t="s">
        <v>222</v>
      </c>
      <c r="CS278" s="121" t="s">
        <v>222</v>
      </c>
      <c r="CT278" s="25" t="s">
        <v>222</v>
      </c>
      <c r="CU278" s="25" t="s">
        <v>222</v>
      </c>
    </row>
    <row r="279" spans="1:99" hidden="1" outlineLevel="1">
      <c r="A279" s="8" t="s">
        <v>243</v>
      </c>
      <c r="B279" s="182"/>
      <c r="G279" s="119"/>
      <c r="L279" s="119"/>
      <c r="Q279" s="119"/>
      <c r="V279" s="119"/>
      <c r="AA279" s="119"/>
      <c r="AF279" s="119"/>
      <c r="AK279" s="119"/>
      <c r="AP279" s="119"/>
      <c r="AU279" s="119"/>
      <c r="AZ279" s="119"/>
      <c r="BA279" s="310">
        <v>0.222</v>
      </c>
      <c r="BB279" s="324">
        <v>0.60499999999999998</v>
      </c>
      <c r="BC279" s="324">
        <v>0.29699999999999999</v>
      </c>
      <c r="BD279" s="324">
        <v>0.64300000000000002</v>
      </c>
      <c r="BE279" s="358">
        <v>0.438</v>
      </c>
      <c r="BF279" s="324">
        <v>0.42399999999999999</v>
      </c>
      <c r="BG279" s="324">
        <v>-0.14499999999999999</v>
      </c>
      <c r="BH279" s="324">
        <v>0.17199999999999999</v>
      </c>
      <c r="BI279" s="324">
        <v>-6.0999999999999999E-2</v>
      </c>
      <c r="BJ279" s="358">
        <v>7.0999999999999994E-2</v>
      </c>
      <c r="BK279" s="25" t="s">
        <v>222</v>
      </c>
      <c r="BL279" s="25" t="s">
        <v>222</v>
      </c>
      <c r="BM279" s="25" t="s">
        <v>222</v>
      </c>
      <c r="BN279" s="25" t="s">
        <v>222</v>
      </c>
      <c r="BO279" s="121" t="s">
        <v>222</v>
      </c>
      <c r="BP279" s="25" t="s">
        <v>222</v>
      </c>
      <c r="BQ279" s="25" t="s">
        <v>222</v>
      </c>
      <c r="BR279" s="25" t="s">
        <v>222</v>
      </c>
      <c r="BS279" s="25" t="s">
        <v>222</v>
      </c>
      <c r="BT279" s="121" t="s">
        <v>222</v>
      </c>
      <c r="BU279" s="25" t="s">
        <v>222</v>
      </c>
      <c r="BV279" s="25" t="s">
        <v>222</v>
      </c>
      <c r="BW279" s="25" t="s">
        <v>222</v>
      </c>
      <c r="BX279" s="25" t="s">
        <v>222</v>
      </c>
      <c r="BY279" s="121" t="s">
        <v>222</v>
      </c>
      <c r="BZ279" s="25" t="s">
        <v>222</v>
      </c>
      <c r="CA279" s="25" t="s">
        <v>222</v>
      </c>
      <c r="CB279" s="25" t="s">
        <v>222</v>
      </c>
      <c r="CC279" s="25" t="s">
        <v>222</v>
      </c>
      <c r="CD279" s="121" t="s">
        <v>222</v>
      </c>
      <c r="CE279" s="25" t="s">
        <v>222</v>
      </c>
      <c r="CF279" s="25" t="s">
        <v>222</v>
      </c>
      <c r="CG279" s="25" t="s">
        <v>222</v>
      </c>
      <c r="CH279" s="25" t="s">
        <v>222</v>
      </c>
      <c r="CI279" s="121" t="s">
        <v>222</v>
      </c>
      <c r="CJ279" s="25" t="s">
        <v>222</v>
      </c>
      <c r="CK279" s="25" t="s">
        <v>222</v>
      </c>
      <c r="CL279" s="25" t="s">
        <v>222</v>
      </c>
      <c r="CM279" s="25" t="s">
        <v>222</v>
      </c>
      <c r="CN279" s="121" t="s">
        <v>222</v>
      </c>
      <c r="CO279" s="25" t="s">
        <v>222</v>
      </c>
      <c r="CP279" s="25" t="s">
        <v>222</v>
      </c>
      <c r="CQ279" s="25" t="s">
        <v>222</v>
      </c>
      <c r="CR279" s="25" t="s">
        <v>222</v>
      </c>
      <c r="CS279" s="121" t="s">
        <v>222</v>
      </c>
      <c r="CT279" s="25" t="s">
        <v>222</v>
      </c>
      <c r="CU279" s="25" t="s">
        <v>222</v>
      </c>
    </row>
    <row r="280" spans="1:99" hidden="1" outlineLevel="1">
      <c r="A280" s="8" t="s">
        <v>244</v>
      </c>
      <c r="B280" s="182"/>
      <c r="G280" s="119"/>
      <c r="L280" s="119"/>
      <c r="Q280" s="119"/>
      <c r="V280" s="119"/>
      <c r="AA280" s="119"/>
      <c r="AF280" s="119"/>
      <c r="AK280" s="119"/>
      <c r="AP280" s="119"/>
      <c r="AU280" s="119"/>
      <c r="AZ280" s="119"/>
      <c r="BA280" s="310">
        <v>0.128</v>
      </c>
      <c r="BB280" s="324">
        <v>0.11</v>
      </c>
      <c r="BC280" s="324">
        <v>0.112</v>
      </c>
      <c r="BD280" s="324">
        <v>0.111</v>
      </c>
      <c r="BE280" s="358">
        <v>0.115</v>
      </c>
      <c r="BF280" s="324">
        <v>0.112</v>
      </c>
      <c r="BG280" s="324">
        <v>0.10299999999999999</v>
      </c>
      <c r="BH280" s="324">
        <v>8.2000000000000003E-2</v>
      </c>
      <c r="BI280" s="324">
        <v>0.11700000000000001</v>
      </c>
      <c r="BJ280" s="358">
        <v>0.104</v>
      </c>
      <c r="BK280" s="25" t="s">
        <v>222</v>
      </c>
      <c r="BL280" s="25" t="s">
        <v>222</v>
      </c>
      <c r="BM280" s="25" t="s">
        <v>222</v>
      </c>
      <c r="BN280" s="25" t="s">
        <v>222</v>
      </c>
      <c r="BO280" s="121" t="s">
        <v>222</v>
      </c>
      <c r="BP280" s="25" t="s">
        <v>222</v>
      </c>
      <c r="BQ280" s="25" t="s">
        <v>222</v>
      </c>
      <c r="BR280" s="25" t="s">
        <v>222</v>
      </c>
      <c r="BS280" s="25" t="s">
        <v>222</v>
      </c>
      <c r="BT280" s="121" t="s">
        <v>222</v>
      </c>
      <c r="BU280" s="25" t="s">
        <v>222</v>
      </c>
      <c r="BV280" s="25" t="s">
        <v>222</v>
      </c>
      <c r="BW280" s="25" t="s">
        <v>222</v>
      </c>
      <c r="BX280" s="25" t="s">
        <v>222</v>
      </c>
      <c r="BY280" s="121" t="s">
        <v>222</v>
      </c>
      <c r="BZ280" s="25" t="s">
        <v>222</v>
      </c>
      <c r="CA280" s="25" t="s">
        <v>222</v>
      </c>
      <c r="CB280" s="25" t="s">
        <v>222</v>
      </c>
      <c r="CC280" s="25" t="s">
        <v>222</v>
      </c>
      <c r="CD280" s="121" t="s">
        <v>222</v>
      </c>
      <c r="CE280" s="25" t="s">
        <v>222</v>
      </c>
      <c r="CF280" s="25" t="s">
        <v>222</v>
      </c>
      <c r="CG280" s="25" t="s">
        <v>222</v>
      </c>
      <c r="CH280" s="25" t="s">
        <v>222</v>
      </c>
      <c r="CI280" s="121" t="s">
        <v>222</v>
      </c>
      <c r="CJ280" s="25" t="s">
        <v>222</v>
      </c>
      <c r="CK280" s="25" t="s">
        <v>222</v>
      </c>
      <c r="CL280" s="25" t="s">
        <v>222</v>
      </c>
      <c r="CM280" s="25" t="s">
        <v>222</v>
      </c>
      <c r="CN280" s="121" t="s">
        <v>222</v>
      </c>
      <c r="CO280" s="25" t="s">
        <v>222</v>
      </c>
      <c r="CP280" s="25" t="s">
        <v>222</v>
      </c>
      <c r="CQ280" s="25" t="s">
        <v>222</v>
      </c>
      <c r="CR280" s="25" t="s">
        <v>222</v>
      </c>
      <c r="CS280" s="121" t="s">
        <v>222</v>
      </c>
      <c r="CT280" s="25" t="s">
        <v>222</v>
      </c>
      <c r="CU280" s="25" t="s">
        <v>222</v>
      </c>
    </row>
    <row r="281" spans="1:99" ht="15.75" hidden="1" outlineLevel="1" thickBot="1">
      <c r="A281" s="314" t="s">
        <v>232</v>
      </c>
      <c r="B281" s="182"/>
      <c r="G281" s="119"/>
      <c r="L281" s="119"/>
      <c r="Q281" s="119"/>
      <c r="V281" s="119"/>
      <c r="AA281" s="119"/>
      <c r="AF281" s="119"/>
      <c r="AK281" s="119"/>
      <c r="AP281" s="119"/>
      <c r="AU281" s="119"/>
      <c r="AZ281" s="119"/>
      <c r="BA281" s="316">
        <v>0.158</v>
      </c>
      <c r="BB281" s="325">
        <v>0.12</v>
      </c>
      <c r="BC281" s="325">
        <v>9.9000000000000005E-2</v>
      </c>
      <c r="BD281" s="325">
        <v>0.104</v>
      </c>
      <c r="BE281" s="359">
        <v>0.11899999999999999</v>
      </c>
      <c r="BF281" s="325">
        <v>0.10100000000000001</v>
      </c>
      <c r="BG281" s="325">
        <v>7.0000000000000007E-2</v>
      </c>
      <c r="BH281" s="325">
        <v>8.5999999999999993E-2</v>
      </c>
      <c r="BI281" s="325">
        <v>7.4999999999999997E-2</v>
      </c>
      <c r="BJ281" s="359">
        <v>8.3000000000000004E-2</v>
      </c>
      <c r="BK281" s="25" t="s">
        <v>222</v>
      </c>
      <c r="BL281" s="25" t="s">
        <v>222</v>
      </c>
      <c r="BM281" s="25" t="s">
        <v>222</v>
      </c>
      <c r="BN281" s="25" t="s">
        <v>222</v>
      </c>
      <c r="BO281" s="121" t="s">
        <v>222</v>
      </c>
      <c r="BP281" s="25" t="s">
        <v>222</v>
      </c>
      <c r="BQ281" s="25" t="s">
        <v>222</v>
      </c>
      <c r="BR281" s="25" t="s">
        <v>222</v>
      </c>
      <c r="BS281" s="25" t="s">
        <v>222</v>
      </c>
      <c r="BT281" s="121" t="s">
        <v>222</v>
      </c>
      <c r="BU281" s="25" t="s">
        <v>222</v>
      </c>
      <c r="BV281" s="25" t="s">
        <v>222</v>
      </c>
      <c r="BW281" s="25" t="s">
        <v>222</v>
      </c>
      <c r="BX281" s="25" t="s">
        <v>222</v>
      </c>
      <c r="BY281" s="121" t="s">
        <v>222</v>
      </c>
      <c r="BZ281" s="25" t="s">
        <v>222</v>
      </c>
      <c r="CA281" s="25" t="s">
        <v>222</v>
      </c>
      <c r="CB281" s="25" t="s">
        <v>222</v>
      </c>
      <c r="CC281" s="25" t="s">
        <v>222</v>
      </c>
      <c r="CD281" s="121" t="s">
        <v>222</v>
      </c>
      <c r="CE281" s="25" t="s">
        <v>222</v>
      </c>
      <c r="CF281" s="25" t="s">
        <v>222</v>
      </c>
      <c r="CG281" s="25" t="s">
        <v>222</v>
      </c>
      <c r="CH281" s="25" t="s">
        <v>222</v>
      </c>
      <c r="CI281" s="121" t="s">
        <v>222</v>
      </c>
      <c r="CJ281" s="25" t="s">
        <v>222</v>
      </c>
      <c r="CK281" s="25" t="s">
        <v>222</v>
      </c>
      <c r="CL281" s="25" t="s">
        <v>222</v>
      </c>
      <c r="CM281" s="25" t="s">
        <v>222</v>
      </c>
      <c r="CN281" s="121" t="s">
        <v>222</v>
      </c>
      <c r="CO281" s="25" t="s">
        <v>222</v>
      </c>
      <c r="CP281" s="25" t="s">
        <v>222</v>
      </c>
      <c r="CQ281" s="25" t="s">
        <v>222</v>
      </c>
      <c r="CR281" s="25" t="s">
        <v>222</v>
      </c>
      <c r="CS281" s="121" t="s">
        <v>222</v>
      </c>
      <c r="CT281" s="25" t="s">
        <v>222</v>
      </c>
      <c r="CU281" s="25" t="s">
        <v>222</v>
      </c>
    </row>
    <row r="282" spans="1:99" hidden="1" outlineLevel="1">
      <c r="A282" s="315"/>
    </row>
    <row r="283" spans="1:99" hidden="1" outlineLevel="1">
      <c r="A283" s="2" t="s">
        <v>97</v>
      </c>
    </row>
    <row r="284" spans="1:99" collapsed="1">
      <c r="A284" s="8"/>
      <c r="B284" s="182"/>
      <c r="G284" s="119"/>
      <c r="L284" s="119"/>
      <c r="Q284" s="119"/>
      <c r="V284" s="119"/>
      <c r="AA284" s="119"/>
      <c r="AF284" s="119"/>
      <c r="AK284" s="119"/>
      <c r="AP284" s="119"/>
      <c r="AU284" s="119"/>
      <c r="AZ284" s="119"/>
      <c r="BA284" s="310"/>
      <c r="BB284" s="324"/>
      <c r="BC284" s="14"/>
      <c r="BD284" s="324"/>
      <c r="BE284" s="358"/>
      <c r="BF284" s="324"/>
      <c r="BG284" s="324"/>
      <c r="BH284" s="324"/>
      <c r="BI284" s="324"/>
      <c r="BJ284" s="358"/>
      <c r="BK284" s="324"/>
      <c r="BL284" s="324"/>
      <c r="BM284" s="324"/>
      <c r="BN284" s="324"/>
      <c r="BO284" s="358"/>
      <c r="BP284" s="324"/>
      <c r="BQ284" s="324"/>
      <c r="BR284" s="324"/>
      <c r="BS284" s="324"/>
      <c r="BT284" s="358"/>
      <c r="BU284" s="324"/>
      <c r="BV284" s="324"/>
      <c r="BW284" s="324"/>
      <c r="BX284" s="324"/>
      <c r="BY284" s="358"/>
      <c r="BZ284" s="324"/>
      <c r="CA284" s="324"/>
      <c r="CB284" s="324"/>
      <c r="CC284" s="324"/>
      <c r="CD284" s="358"/>
      <c r="CE284" s="324"/>
      <c r="CF284" s="324"/>
      <c r="CG284" s="324"/>
      <c r="CH284" s="324"/>
      <c r="CI284" s="358"/>
      <c r="CJ284" s="324"/>
      <c r="CK284" s="324"/>
      <c r="CL284" s="324"/>
      <c r="CM284" s="324"/>
      <c r="CN284" s="358"/>
      <c r="CO284" s="324"/>
      <c r="CP284" s="324"/>
      <c r="CQ284" s="324"/>
      <c r="CR284" s="324"/>
      <c r="CS284" s="358"/>
      <c r="CT284" s="324"/>
      <c r="CU284" s="324"/>
    </row>
    <row r="285" spans="1:99">
      <c r="A285" s="8"/>
      <c r="B285" s="182"/>
      <c r="G285" s="119"/>
      <c r="L285" s="119"/>
      <c r="Q285" s="119"/>
      <c r="V285" s="119"/>
      <c r="AA285" s="119"/>
      <c r="AF285" s="119"/>
      <c r="AK285" s="119"/>
      <c r="AP285" s="119"/>
      <c r="AU285" s="119"/>
      <c r="AZ285" s="119"/>
      <c r="BA285" s="310"/>
      <c r="BB285" s="324"/>
      <c r="BC285" s="14"/>
      <c r="BD285" s="324"/>
      <c r="BE285" s="358"/>
      <c r="BF285" s="324"/>
      <c r="BG285" s="324"/>
      <c r="BH285" s="324"/>
      <c r="BI285" s="324"/>
      <c r="BJ285" s="358"/>
      <c r="BK285" s="324"/>
      <c r="BL285" s="324"/>
      <c r="BM285" s="324"/>
      <c r="BN285" s="324"/>
      <c r="BO285" s="358"/>
      <c r="BP285" s="324"/>
      <c r="BQ285" s="324"/>
      <c r="BR285" s="324"/>
      <c r="BS285" s="324"/>
      <c r="BT285" s="358"/>
      <c r="BU285" s="324"/>
      <c r="BV285" s="324"/>
      <c r="BW285" s="324"/>
      <c r="BX285" s="324"/>
      <c r="BY285" s="358"/>
      <c r="BZ285" s="324"/>
      <c r="CA285" s="324"/>
      <c r="CB285" s="324"/>
      <c r="CC285" s="324"/>
      <c r="CD285" s="358"/>
      <c r="CE285" s="324"/>
      <c r="CF285" s="324"/>
      <c r="CG285" s="324"/>
      <c r="CH285" s="324"/>
      <c r="CI285" s="358"/>
      <c r="CJ285" s="324"/>
      <c r="CK285" s="324"/>
      <c r="CL285" s="324"/>
      <c r="CM285" s="324"/>
      <c r="CN285" s="358"/>
      <c r="CO285" s="324"/>
      <c r="CP285" s="324"/>
      <c r="CQ285" s="324"/>
      <c r="CR285" s="324"/>
      <c r="CS285" s="358"/>
      <c r="CT285" s="324"/>
      <c r="CU285" s="324"/>
    </row>
    <row r="286" spans="1:99">
      <c r="A286" s="4" t="s">
        <v>385</v>
      </c>
      <c r="B286" s="182"/>
      <c r="G286" s="119"/>
      <c r="L286" s="119"/>
      <c r="Q286" s="119"/>
      <c r="V286" s="119"/>
      <c r="AA286" s="119"/>
      <c r="AF286" s="119"/>
      <c r="AK286" s="119"/>
      <c r="AP286" s="119"/>
      <c r="AU286" s="119"/>
      <c r="AZ286" s="119"/>
      <c r="BA286" s="310"/>
      <c r="BB286" s="324"/>
      <c r="BC286" s="14"/>
      <c r="BD286" s="324"/>
      <c r="BE286" s="358"/>
      <c r="BF286" s="324"/>
      <c r="BG286" s="324"/>
      <c r="BH286" s="324"/>
      <c r="BI286" s="324"/>
      <c r="BJ286" s="358"/>
      <c r="BK286" s="324"/>
      <c r="BL286" s="324"/>
      <c r="BM286" s="324"/>
      <c r="BN286" s="324"/>
      <c r="BO286" s="358"/>
      <c r="BP286" s="324"/>
      <c r="BQ286" s="324"/>
      <c r="BR286" s="324"/>
      <c r="BS286" s="324"/>
      <c r="BT286" s="358"/>
      <c r="BU286" s="324"/>
      <c r="BV286" s="324"/>
      <c r="BW286" s="324"/>
      <c r="BX286" s="324"/>
      <c r="BY286" s="358"/>
      <c r="BZ286" s="324"/>
      <c r="CA286" s="324"/>
      <c r="CB286" s="324"/>
      <c r="CC286" s="324"/>
      <c r="CD286" s="358"/>
      <c r="CE286" s="324"/>
      <c r="CF286" s="324"/>
      <c r="CG286" s="324"/>
      <c r="CH286" s="324"/>
      <c r="CI286" s="358"/>
      <c r="CJ286" s="324"/>
      <c r="CK286" s="324"/>
      <c r="CL286" s="324"/>
      <c r="CM286" s="324"/>
      <c r="CN286" s="358"/>
      <c r="CO286" s="324"/>
      <c r="CP286" s="324"/>
      <c r="CQ286" s="324"/>
      <c r="CR286" s="324"/>
      <c r="CS286" s="358"/>
      <c r="CT286" s="324"/>
      <c r="CU286" s="324"/>
    </row>
    <row r="287" spans="1:99">
      <c r="A287" s="8" t="s">
        <v>246</v>
      </c>
      <c r="B287" s="182"/>
      <c r="G287" s="119"/>
      <c r="L287" s="119"/>
      <c r="Q287" s="119"/>
      <c r="V287" s="119"/>
      <c r="AA287" s="119"/>
      <c r="AF287" s="119"/>
      <c r="AK287" s="119"/>
      <c r="AP287" s="119"/>
      <c r="AU287" s="119"/>
      <c r="AZ287" s="119"/>
      <c r="BA287" s="310"/>
      <c r="BB287" s="324"/>
      <c r="BC287" s="14"/>
      <c r="BD287" s="324"/>
      <c r="BE287" s="358"/>
      <c r="BF287" s="324"/>
      <c r="BG287" s="324"/>
      <c r="BH287" s="324"/>
      <c r="BI287" s="324"/>
      <c r="BJ287" s="358"/>
      <c r="BK287" s="324"/>
      <c r="BL287" s="324"/>
      <c r="BM287" s="324"/>
      <c r="BN287" s="324"/>
      <c r="BO287" s="358"/>
      <c r="BP287" s="324"/>
      <c r="BQ287" s="324"/>
      <c r="BR287" s="324"/>
      <c r="BS287" s="324"/>
      <c r="BT287" s="358"/>
      <c r="BU287" s="324"/>
      <c r="BV287" s="324"/>
      <c r="BW287" s="324"/>
      <c r="BX287" s="324"/>
      <c r="BY287" s="358"/>
      <c r="BZ287" s="324"/>
      <c r="CA287" s="324"/>
      <c r="CB287" s="324"/>
      <c r="CC287" s="324"/>
      <c r="CD287" s="358"/>
      <c r="CE287" s="324"/>
      <c r="CF287" s="324"/>
      <c r="CG287" s="324"/>
      <c r="CH287" s="324"/>
      <c r="CI287" s="358"/>
      <c r="CJ287" s="324"/>
      <c r="CK287" s="324">
        <v>0.33600000000000002</v>
      </c>
      <c r="CL287" s="324">
        <v>0.33100000000000002</v>
      </c>
      <c r="CM287" s="324">
        <v>0.32900000000000001</v>
      </c>
      <c r="CN287" s="358">
        <v>0.33300000000000002</v>
      </c>
      <c r="CO287" s="324">
        <v>0.32500000000000001</v>
      </c>
      <c r="CP287" s="324">
        <v>0.32600000000000001</v>
      </c>
      <c r="CQ287" s="324">
        <v>0.317</v>
      </c>
      <c r="CR287" s="324">
        <v>0.313</v>
      </c>
      <c r="CS287" s="358">
        <v>0.32</v>
      </c>
      <c r="CT287" s="324">
        <v>0.309</v>
      </c>
      <c r="CU287" s="324">
        <v>0.308</v>
      </c>
    </row>
    <row r="288" spans="1:99">
      <c r="A288" s="8" t="s">
        <v>382</v>
      </c>
      <c r="B288" s="182"/>
      <c r="G288" s="119"/>
      <c r="L288" s="119"/>
      <c r="Q288" s="119"/>
      <c r="V288" s="119"/>
      <c r="AA288" s="119"/>
      <c r="AF288" s="119"/>
      <c r="AK288" s="119"/>
      <c r="AP288" s="119"/>
      <c r="AU288" s="119"/>
      <c r="AZ288" s="119"/>
      <c r="BA288" s="310"/>
      <c r="BB288" s="324"/>
      <c r="BC288" s="14"/>
      <c r="BD288" s="324"/>
      <c r="BE288" s="358"/>
      <c r="BF288" s="324"/>
      <c r="BG288" s="324"/>
      <c r="BH288" s="324"/>
      <c r="BI288" s="324"/>
      <c r="BJ288" s="358"/>
      <c r="BK288" s="324"/>
      <c r="BL288" s="324"/>
      <c r="BM288" s="324"/>
      <c r="BN288" s="324"/>
      <c r="BO288" s="358"/>
      <c r="BP288" s="324"/>
      <c r="BQ288" s="324"/>
      <c r="BR288" s="324"/>
      <c r="BS288" s="324"/>
      <c r="BT288" s="358"/>
      <c r="BU288" s="324"/>
      <c r="BV288" s="324"/>
      <c r="BW288" s="324"/>
      <c r="BX288" s="324"/>
      <c r="BY288" s="358"/>
      <c r="BZ288" s="324"/>
      <c r="CA288" s="324"/>
      <c r="CB288" s="324"/>
      <c r="CC288" s="324"/>
      <c r="CD288" s="358"/>
      <c r="CE288" s="324"/>
      <c r="CF288" s="324"/>
      <c r="CG288" s="324"/>
      <c r="CH288" s="324"/>
      <c r="CI288" s="358"/>
      <c r="CJ288" s="324"/>
      <c r="CK288" s="324">
        <v>0.161</v>
      </c>
      <c r="CL288" s="324">
        <v>0.16</v>
      </c>
      <c r="CM288" s="324">
        <v>0.16</v>
      </c>
      <c r="CN288" s="358">
        <v>0.16</v>
      </c>
      <c r="CO288" s="324">
        <v>0.161</v>
      </c>
      <c r="CP288" s="324">
        <v>0.159</v>
      </c>
      <c r="CQ288" s="324">
        <v>0.157</v>
      </c>
      <c r="CR288" s="324">
        <v>0.157</v>
      </c>
      <c r="CS288" s="358">
        <v>0.158</v>
      </c>
      <c r="CT288" s="324">
        <v>0.154</v>
      </c>
      <c r="CU288" s="324">
        <v>0.151</v>
      </c>
    </row>
    <row r="289" spans="1:99">
      <c r="A289" s="8" t="s">
        <v>383</v>
      </c>
      <c r="B289" s="182"/>
      <c r="G289" s="119"/>
      <c r="L289" s="119"/>
      <c r="Q289" s="119"/>
      <c r="V289" s="119"/>
      <c r="AA289" s="119"/>
      <c r="AF289" s="119"/>
      <c r="AK289" s="119"/>
      <c r="AP289" s="119"/>
      <c r="AU289" s="119"/>
      <c r="AZ289" s="119"/>
      <c r="BA289" s="310"/>
      <c r="BB289" s="324"/>
      <c r="BC289" s="14"/>
      <c r="BD289" s="324"/>
      <c r="BE289" s="358"/>
      <c r="BF289" s="324"/>
      <c r="BG289" s="324"/>
      <c r="BH289" s="324"/>
      <c r="BI289" s="324"/>
      <c r="BJ289" s="358"/>
      <c r="BK289" s="324"/>
      <c r="BL289" s="324"/>
      <c r="BM289" s="324"/>
      <c r="BN289" s="324"/>
      <c r="BO289" s="358"/>
      <c r="BP289" s="324"/>
      <c r="BQ289" s="324"/>
      <c r="BR289" s="324"/>
      <c r="BS289" s="324"/>
      <c r="BT289" s="358"/>
      <c r="BU289" s="324"/>
      <c r="BV289" s="324"/>
      <c r="BW289" s="324"/>
      <c r="BX289" s="324"/>
      <c r="BY289" s="358"/>
      <c r="BZ289" s="324"/>
      <c r="CA289" s="324"/>
      <c r="CB289" s="324"/>
      <c r="CC289" s="324"/>
      <c r="CD289" s="358"/>
      <c r="CE289" s="324"/>
      <c r="CF289" s="324"/>
      <c r="CG289" s="324"/>
      <c r="CH289" s="324"/>
      <c r="CI289" s="358"/>
      <c r="CJ289" s="324"/>
      <c r="CK289" s="324">
        <v>0.107</v>
      </c>
      <c r="CL289" s="324">
        <v>0.108</v>
      </c>
      <c r="CM289" s="324">
        <v>0.109</v>
      </c>
      <c r="CN289" s="358">
        <v>0.108</v>
      </c>
      <c r="CO289" s="324">
        <v>0.11</v>
      </c>
      <c r="CP289" s="324">
        <v>0.109</v>
      </c>
      <c r="CQ289" s="324">
        <v>0.109</v>
      </c>
      <c r="CR289" s="324">
        <v>0.109</v>
      </c>
      <c r="CS289" s="358">
        <v>0.109</v>
      </c>
      <c r="CT289" s="324">
        <v>0.11</v>
      </c>
      <c r="CU289" s="324">
        <v>0.104</v>
      </c>
    </row>
    <row r="290" spans="1:99">
      <c r="A290" s="8" t="s">
        <v>258</v>
      </c>
      <c r="B290" s="182"/>
      <c r="G290" s="119"/>
      <c r="L290" s="119"/>
      <c r="Q290" s="119"/>
      <c r="V290" s="119"/>
      <c r="AA290" s="119"/>
      <c r="AF290" s="119"/>
      <c r="AK290" s="119"/>
      <c r="AP290" s="119"/>
      <c r="AU290" s="119"/>
      <c r="AZ290" s="119"/>
      <c r="BA290" s="310"/>
      <c r="BB290" s="324"/>
      <c r="BC290" s="14"/>
      <c r="BD290" s="324"/>
      <c r="BE290" s="358"/>
      <c r="BF290" s="324"/>
      <c r="BG290" s="324"/>
      <c r="BH290" s="324"/>
      <c r="BI290" s="324"/>
      <c r="BJ290" s="358"/>
      <c r="BK290" s="324"/>
      <c r="BL290" s="324"/>
      <c r="BM290" s="324"/>
      <c r="BN290" s="324"/>
      <c r="BO290" s="358"/>
      <c r="BP290" s="324"/>
      <c r="BQ290" s="324"/>
      <c r="BR290" s="324"/>
      <c r="BS290" s="324"/>
      <c r="BT290" s="358"/>
      <c r="BU290" s="324"/>
      <c r="BV290" s="324"/>
      <c r="BW290" s="324"/>
      <c r="BX290" s="324"/>
      <c r="BY290" s="358"/>
      <c r="BZ290" s="324"/>
      <c r="CA290" s="324"/>
      <c r="CB290" s="324"/>
      <c r="CC290" s="324"/>
      <c r="CD290" s="358"/>
      <c r="CE290" s="324"/>
      <c r="CF290" s="324"/>
      <c r="CG290" s="324"/>
      <c r="CH290" s="324"/>
      <c r="CI290" s="358"/>
      <c r="CJ290" s="324"/>
      <c r="CK290" s="324">
        <v>9.0999999999999998E-2</v>
      </c>
      <c r="CL290" s="324">
        <v>0.09</v>
      </c>
      <c r="CM290" s="324">
        <v>8.8999999999999996E-2</v>
      </c>
      <c r="CN290" s="358">
        <v>0.09</v>
      </c>
      <c r="CO290" s="324">
        <v>8.6999999999999994E-2</v>
      </c>
      <c r="CP290" s="324">
        <v>8.5999999999999993E-2</v>
      </c>
      <c r="CQ290" s="324">
        <v>8.4000000000000005E-2</v>
      </c>
      <c r="CR290" s="324">
        <v>8.2000000000000003E-2</v>
      </c>
      <c r="CS290" s="358">
        <v>8.5000000000000006E-2</v>
      </c>
      <c r="CT290" s="324">
        <v>8.1000000000000003E-2</v>
      </c>
      <c r="CU290" s="324">
        <v>0.08</v>
      </c>
    </row>
    <row r="291" spans="1:99">
      <c r="A291" s="8" t="s">
        <v>249</v>
      </c>
      <c r="B291" s="182"/>
      <c r="G291" s="119"/>
      <c r="L291" s="119"/>
      <c r="Q291" s="119"/>
      <c r="V291" s="119"/>
      <c r="AA291" s="119"/>
      <c r="AF291" s="119"/>
      <c r="AK291" s="119"/>
      <c r="AP291" s="119"/>
      <c r="AU291" s="119"/>
      <c r="AZ291" s="119"/>
      <c r="BA291" s="310"/>
      <c r="BB291" s="324"/>
      <c r="BC291" s="14"/>
      <c r="BD291" s="324"/>
      <c r="BE291" s="358"/>
      <c r="BF291" s="324"/>
      <c r="BG291" s="324"/>
      <c r="BH291" s="324"/>
      <c r="BI291" s="324"/>
      <c r="BJ291" s="358"/>
      <c r="BK291" s="324"/>
      <c r="BL291" s="324"/>
      <c r="BM291" s="324"/>
      <c r="BN291" s="324"/>
      <c r="BO291" s="358"/>
      <c r="BP291" s="324"/>
      <c r="BQ291" s="324"/>
      <c r="BR291" s="324"/>
      <c r="BS291" s="324"/>
      <c r="BT291" s="358"/>
      <c r="BU291" s="324"/>
      <c r="BV291" s="324"/>
      <c r="BW291" s="324"/>
      <c r="BX291" s="324"/>
      <c r="BY291" s="358"/>
      <c r="BZ291" s="324"/>
      <c r="CA291" s="324"/>
      <c r="CB291" s="324"/>
      <c r="CC291" s="324"/>
      <c r="CD291" s="358"/>
      <c r="CE291" s="324"/>
      <c r="CF291" s="324"/>
      <c r="CG291" s="324"/>
      <c r="CH291" s="324"/>
      <c r="CI291" s="358"/>
      <c r="CJ291" s="324"/>
      <c r="CK291" s="324">
        <v>8.2000000000000003E-2</v>
      </c>
      <c r="CL291" s="324">
        <v>8.2000000000000003E-2</v>
      </c>
      <c r="CM291" s="324">
        <v>8.2000000000000003E-2</v>
      </c>
      <c r="CN291" s="358">
        <v>8.2000000000000003E-2</v>
      </c>
      <c r="CO291" s="324">
        <v>8.4000000000000005E-2</v>
      </c>
      <c r="CP291" s="324">
        <v>8.5000000000000006E-2</v>
      </c>
      <c r="CQ291" s="324">
        <v>8.5999999999999993E-2</v>
      </c>
      <c r="CR291" s="324">
        <v>8.7999999999999995E-2</v>
      </c>
      <c r="CS291" s="358">
        <v>8.5999999999999993E-2</v>
      </c>
      <c r="CT291" s="324">
        <v>8.7999999999999995E-2</v>
      </c>
      <c r="CU291" s="324">
        <v>8.5999999999999993E-2</v>
      </c>
    </row>
    <row r="292" spans="1:99">
      <c r="A292" s="8" t="s">
        <v>248</v>
      </c>
      <c r="B292" s="182"/>
      <c r="G292" s="119"/>
      <c r="L292" s="119"/>
      <c r="Q292" s="119"/>
      <c r="V292" s="119"/>
      <c r="AA292" s="119"/>
      <c r="AF292" s="119"/>
      <c r="AK292" s="119"/>
      <c r="AP292" s="119"/>
      <c r="AU292" s="119"/>
      <c r="AZ292" s="119"/>
      <c r="BA292" s="310"/>
      <c r="BB292" s="324"/>
      <c r="BC292" s="14"/>
      <c r="BD292" s="324"/>
      <c r="BE292" s="358"/>
      <c r="BF292" s="324"/>
      <c r="BG292" s="324"/>
      <c r="BH292" s="324"/>
      <c r="BI292" s="324"/>
      <c r="BJ292" s="358"/>
      <c r="BK292" s="324"/>
      <c r="BL292" s="324"/>
      <c r="BM292" s="324"/>
      <c r="BN292" s="324"/>
      <c r="BO292" s="358"/>
      <c r="BP292" s="324"/>
      <c r="BQ292" s="324"/>
      <c r="BR292" s="324"/>
      <c r="BS292" s="324"/>
      <c r="BT292" s="358"/>
      <c r="BU292" s="324"/>
      <c r="BV292" s="324"/>
      <c r="BW292" s="324"/>
      <c r="BX292" s="324"/>
      <c r="BY292" s="358"/>
      <c r="BZ292" s="324"/>
      <c r="CA292" s="324"/>
      <c r="CB292" s="324"/>
      <c r="CC292" s="324"/>
      <c r="CD292" s="358"/>
      <c r="CE292" s="324"/>
      <c r="CF292" s="324"/>
      <c r="CG292" s="324"/>
      <c r="CH292" s="324"/>
      <c r="CI292" s="358"/>
      <c r="CJ292" s="324"/>
      <c r="CK292" s="324">
        <v>7.2999999999999995E-2</v>
      </c>
      <c r="CL292" s="324">
        <v>7.1999999999999995E-2</v>
      </c>
      <c r="CM292" s="324">
        <v>7.0999999999999994E-2</v>
      </c>
      <c r="CN292" s="358">
        <v>7.1999999999999995E-2</v>
      </c>
      <c r="CO292" s="324">
        <v>7.0000000000000007E-2</v>
      </c>
      <c r="CP292" s="324">
        <v>6.9000000000000006E-2</v>
      </c>
      <c r="CQ292" s="324">
        <v>6.7000000000000004E-2</v>
      </c>
      <c r="CR292" s="324">
        <v>6.6000000000000003E-2</v>
      </c>
      <c r="CS292" s="358">
        <v>6.8000000000000005E-2</v>
      </c>
      <c r="CT292" s="324">
        <v>6.2E-2</v>
      </c>
      <c r="CU292" s="324">
        <v>5.8999999999999997E-2</v>
      </c>
    </row>
    <row r="293" spans="1:99">
      <c r="A293" s="8" t="s">
        <v>384</v>
      </c>
      <c r="B293" s="182"/>
      <c r="G293" s="119"/>
      <c r="L293" s="119"/>
      <c r="Q293" s="119"/>
      <c r="V293" s="119"/>
      <c r="AA293" s="119"/>
      <c r="AF293" s="119"/>
      <c r="AK293" s="119"/>
      <c r="AP293" s="119"/>
      <c r="AU293" s="119"/>
      <c r="AZ293" s="119"/>
      <c r="BA293" s="310"/>
      <c r="BB293" s="324"/>
      <c r="BC293" s="14"/>
      <c r="BD293" s="324"/>
      <c r="BE293" s="358"/>
      <c r="BF293" s="324"/>
      <c r="BG293" s="324"/>
      <c r="BH293" s="324"/>
      <c r="BI293" s="324"/>
      <c r="BJ293" s="358"/>
      <c r="BK293" s="324"/>
      <c r="BL293" s="324"/>
      <c r="BM293" s="324"/>
      <c r="BN293" s="324"/>
      <c r="BO293" s="358"/>
      <c r="BP293" s="324"/>
      <c r="BQ293" s="324"/>
      <c r="BR293" s="324"/>
      <c r="BS293" s="324"/>
      <c r="BT293" s="358"/>
      <c r="BU293" s="324"/>
      <c r="BV293" s="324"/>
      <c r="BW293" s="324"/>
      <c r="BX293" s="324"/>
      <c r="BY293" s="358"/>
      <c r="BZ293" s="324"/>
      <c r="CA293" s="324"/>
      <c r="CB293" s="324"/>
      <c r="CC293" s="324"/>
      <c r="CD293" s="358"/>
      <c r="CE293" s="324"/>
      <c r="CF293" s="324"/>
      <c r="CG293" s="324"/>
      <c r="CH293" s="324"/>
      <c r="CI293" s="358"/>
      <c r="CJ293" s="324"/>
      <c r="CK293" s="324">
        <v>0.05</v>
      </c>
      <c r="CL293" s="324">
        <v>5.1999999999999998E-2</v>
      </c>
      <c r="CM293" s="324">
        <v>5.3999999999999999E-2</v>
      </c>
      <c r="CN293" s="358">
        <v>5.1999999999999998E-2</v>
      </c>
      <c r="CO293" s="324">
        <v>5.5E-2</v>
      </c>
      <c r="CP293" s="324">
        <v>5.6000000000000001E-2</v>
      </c>
      <c r="CQ293" s="324">
        <v>5.7000000000000002E-2</v>
      </c>
      <c r="CR293" s="324">
        <v>5.6000000000000001E-2</v>
      </c>
      <c r="CS293" s="358">
        <v>5.6000000000000001E-2</v>
      </c>
      <c r="CT293" s="324">
        <v>5.6000000000000001E-2</v>
      </c>
      <c r="CU293" s="324">
        <v>5.7000000000000002E-2</v>
      </c>
    </row>
    <row r="294" spans="1:99">
      <c r="A294" s="8" t="s">
        <v>259</v>
      </c>
      <c r="B294" s="182"/>
      <c r="G294" s="119"/>
      <c r="L294" s="119"/>
      <c r="Q294" s="119"/>
      <c r="V294" s="119"/>
      <c r="AA294" s="119"/>
      <c r="AF294" s="119"/>
      <c r="AK294" s="119"/>
      <c r="AP294" s="119"/>
      <c r="AU294" s="119"/>
      <c r="AZ294" s="119"/>
      <c r="BA294" s="310"/>
      <c r="BB294" s="324"/>
      <c r="BC294" s="14"/>
      <c r="BD294" s="324"/>
      <c r="BE294" s="358"/>
      <c r="BF294" s="324"/>
      <c r="BG294" s="324"/>
      <c r="BH294" s="324"/>
      <c r="BI294" s="324"/>
      <c r="BJ294" s="358"/>
      <c r="BK294" s="324"/>
      <c r="BL294" s="324"/>
      <c r="BM294" s="324"/>
      <c r="BN294" s="324"/>
      <c r="BO294" s="358"/>
      <c r="BP294" s="324"/>
      <c r="BQ294" s="324"/>
      <c r="BR294" s="324"/>
      <c r="BS294" s="324"/>
      <c r="BT294" s="358"/>
      <c r="BU294" s="324"/>
      <c r="BV294" s="324"/>
      <c r="BW294" s="324"/>
      <c r="BX294" s="324"/>
      <c r="BY294" s="358"/>
      <c r="BZ294" s="324"/>
      <c r="CA294" s="324"/>
      <c r="CB294" s="324"/>
      <c r="CC294" s="324"/>
      <c r="CD294" s="358"/>
      <c r="CE294" s="324"/>
      <c r="CF294" s="324"/>
      <c r="CG294" s="324"/>
      <c r="CH294" s="324"/>
      <c r="CI294" s="358"/>
      <c r="CJ294" s="324"/>
      <c r="CK294" s="324">
        <v>0.1</v>
      </c>
      <c r="CL294" s="324">
        <v>0.105</v>
      </c>
      <c r="CM294" s="324">
        <v>0.106</v>
      </c>
      <c r="CN294" s="358">
        <v>0.10299999999999999</v>
      </c>
      <c r="CO294" s="324">
        <v>0.108</v>
      </c>
      <c r="CP294" s="324">
        <v>0.11</v>
      </c>
      <c r="CQ294" s="324">
        <v>0.123</v>
      </c>
      <c r="CR294" s="324">
        <v>0.129</v>
      </c>
      <c r="CS294" s="358">
        <v>0.11799999999999999</v>
      </c>
      <c r="CT294" s="324">
        <v>0.14000000000000001</v>
      </c>
      <c r="CU294" s="324">
        <v>0.155</v>
      </c>
    </row>
    <row r="295" spans="1:99" ht="15.75" thickBot="1">
      <c r="A295" s="133" t="s">
        <v>232</v>
      </c>
      <c r="B295" s="182"/>
      <c r="G295" s="119"/>
      <c r="L295" s="119"/>
      <c r="Q295" s="119"/>
      <c r="V295" s="119"/>
      <c r="AA295" s="119"/>
      <c r="AF295" s="119"/>
      <c r="AK295" s="119"/>
      <c r="AP295" s="119"/>
      <c r="AU295" s="119"/>
      <c r="AZ295" s="119"/>
      <c r="BA295" s="316"/>
      <c r="BB295" s="325"/>
      <c r="BC295" s="325"/>
      <c r="BD295" s="325"/>
      <c r="BE295" s="359"/>
      <c r="BF295" s="325"/>
      <c r="BG295" s="325"/>
      <c r="BH295" s="325"/>
      <c r="BI295" s="325"/>
      <c r="BJ295" s="359"/>
      <c r="BK295" s="325"/>
      <c r="BL295" s="325"/>
      <c r="BM295" s="325"/>
      <c r="BN295" s="325"/>
      <c r="BO295" s="359"/>
      <c r="BP295" s="325"/>
      <c r="BQ295" s="325"/>
      <c r="BR295" s="325"/>
      <c r="BS295" s="325"/>
      <c r="BT295" s="359"/>
      <c r="BU295" s="325"/>
      <c r="BV295" s="325"/>
      <c r="BW295" s="325"/>
      <c r="BX295" s="325"/>
      <c r="BY295" s="359"/>
      <c r="BZ295" s="325"/>
      <c r="CA295" s="325"/>
      <c r="CB295" s="325"/>
      <c r="CC295" s="325"/>
      <c r="CD295" s="359"/>
      <c r="CE295" s="325"/>
      <c r="CF295" s="325"/>
      <c r="CG295" s="325"/>
      <c r="CH295" s="325"/>
      <c r="CI295" s="359"/>
      <c r="CJ295" s="325"/>
      <c r="CK295" s="325">
        <f>SUM(CK287:CK294)</f>
        <v>0.99999999999999989</v>
      </c>
      <c r="CL295" s="325">
        <f>SUM(CL287:CL294)</f>
        <v>0.99999999999999989</v>
      </c>
      <c r="CM295" s="325">
        <f t="shared" ref="CM295:CN295" si="33">SUM(CM287:CM294)</f>
        <v>0.99999999999999989</v>
      </c>
      <c r="CN295" s="359">
        <f t="shared" si="33"/>
        <v>0.99999999999999989</v>
      </c>
      <c r="CO295" s="325">
        <f t="shared" ref="CO295" si="34">SUM(CO287:CO294)</f>
        <v>1</v>
      </c>
      <c r="CP295" s="325">
        <f t="shared" ref="CP295" si="35">SUM(CP287:CP294)</f>
        <v>0.99999999999999989</v>
      </c>
      <c r="CQ295" s="325">
        <f t="shared" ref="CQ295" si="36">SUM(CQ287:CQ294)</f>
        <v>0.99999999999999989</v>
      </c>
      <c r="CR295" s="325">
        <f t="shared" ref="CR295:CS295" si="37">SUM(CR287:CR294)</f>
        <v>1</v>
      </c>
      <c r="CS295" s="359">
        <f t="shared" si="37"/>
        <v>0.99999999999999989</v>
      </c>
      <c r="CT295" s="325">
        <f t="shared" ref="CT295" si="38">SUM(CT287:CT294)</f>
        <v>0.99999999999999989</v>
      </c>
      <c r="CU295" s="325">
        <f t="shared" ref="CU295" si="39">SUM(CU287:CU294)</f>
        <v>0.99999999999999989</v>
      </c>
    </row>
    <row r="296" spans="1:99" ht="15.75" thickTop="1">
      <c r="A296" s="8"/>
      <c r="B296" s="182"/>
      <c r="G296" s="119"/>
      <c r="L296" s="119"/>
      <c r="Q296" s="119"/>
      <c r="V296" s="119"/>
      <c r="AA296" s="119"/>
      <c r="AF296" s="119"/>
      <c r="AK296" s="119"/>
      <c r="AP296" s="119"/>
      <c r="AU296" s="119"/>
      <c r="AZ296" s="119"/>
      <c r="BA296" s="310"/>
      <c r="BB296" s="324"/>
      <c r="BC296" s="14"/>
      <c r="BD296" s="324"/>
      <c r="BE296" s="358"/>
      <c r="BF296" s="324"/>
      <c r="BG296" s="324"/>
      <c r="BH296" s="324"/>
      <c r="BI296" s="324"/>
      <c r="BJ296" s="358"/>
      <c r="BK296" s="324"/>
      <c r="BL296" s="324"/>
      <c r="BM296" s="324"/>
      <c r="BN296" s="324"/>
      <c r="BO296" s="358"/>
      <c r="BP296" s="324"/>
      <c r="BQ296" s="324"/>
      <c r="BR296" s="324"/>
      <c r="BS296" s="324"/>
      <c r="BT296" s="358"/>
      <c r="BU296" s="324"/>
      <c r="BV296" s="324"/>
      <c r="BW296" s="324"/>
      <c r="BX296" s="324"/>
      <c r="BY296" s="358"/>
      <c r="BZ296" s="324"/>
      <c r="CA296" s="324"/>
      <c r="CB296" s="324"/>
      <c r="CC296" s="324"/>
      <c r="CD296" s="358"/>
      <c r="CE296" s="324"/>
      <c r="CF296" s="324"/>
      <c r="CG296" s="324"/>
      <c r="CH296" s="324"/>
      <c r="CI296" s="358"/>
      <c r="CJ296" s="324"/>
      <c r="CK296" s="324"/>
      <c r="CL296" s="324"/>
      <c r="CM296" s="324"/>
      <c r="CN296" s="358"/>
      <c r="CO296" s="324"/>
      <c r="CP296" s="324"/>
      <c r="CQ296" s="324"/>
      <c r="CR296" s="324"/>
      <c r="CS296" s="358"/>
      <c r="CT296" s="324"/>
      <c r="CU296" s="324"/>
    </row>
    <row r="297" spans="1:99">
      <c r="A297" s="4" t="s">
        <v>386</v>
      </c>
      <c r="B297" s="182"/>
      <c r="G297" s="119"/>
      <c r="L297" s="119"/>
      <c r="Q297" s="119"/>
      <c r="V297" s="119"/>
      <c r="AA297" s="119"/>
      <c r="AF297" s="119"/>
      <c r="AK297" s="119"/>
      <c r="AP297" s="119"/>
      <c r="AU297" s="119"/>
      <c r="AZ297" s="119"/>
      <c r="BA297" s="310"/>
      <c r="BB297" s="324"/>
      <c r="BC297" s="14"/>
      <c r="BD297" s="324"/>
      <c r="BE297" s="358"/>
      <c r="BF297" s="324"/>
      <c r="BG297" s="324"/>
      <c r="BH297" s="324"/>
      <c r="BI297" s="324"/>
      <c r="BJ297" s="358"/>
      <c r="BK297" s="324"/>
      <c r="BL297" s="324"/>
      <c r="BM297" s="324"/>
      <c r="BN297" s="324"/>
      <c r="BO297" s="358"/>
      <c r="BP297" s="324"/>
      <c r="BQ297" s="324"/>
      <c r="BR297" s="324"/>
      <c r="BS297" s="324"/>
      <c r="BT297" s="358"/>
      <c r="BU297" s="324"/>
      <c r="BV297" s="324"/>
      <c r="BW297" s="324"/>
      <c r="BX297" s="324"/>
      <c r="BY297" s="358"/>
      <c r="BZ297" s="324"/>
      <c r="CA297" s="324"/>
      <c r="CB297" s="324"/>
      <c r="CC297" s="324"/>
      <c r="CD297" s="358"/>
      <c r="CE297" s="324"/>
      <c r="CF297" s="324"/>
      <c r="CG297" s="324"/>
      <c r="CH297" s="324"/>
      <c r="CI297" s="358"/>
      <c r="CJ297" s="324"/>
      <c r="CK297" s="324"/>
      <c r="CL297" s="324"/>
      <c r="CM297" s="324"/>
      <c r="CN297" s="358"/>
      <c r="CO297" s="324"/>
      <c r="CP297" s="324"/>
      <c r="CQ297" s="324"/>
      <c r="CR297" s="324"/>
      <c r="CS297" s="358"/>
      <c r="CT297" s="324"/>
      <c r="CU297" s="324"/>
    </row>
    <row r="298" spans="1:99">
      <c r="A298" s="8" t="s">
        <v>246</v>
      </c>
      <c r="B298" s="182"/>
      <c r="G298" s="119"/>
      <c r="L298" s="119"/>
      <c r="Q298" s="119"/>
      <c r="V298" s="119"/>
      <c r="AA298" s="119"/>
      <c r="AF298" s="119"/>
      <c r="AK298" s="119"/>
      <c r="AP298" s="119"/>
      <c r="AU298" s="119"/>
      <c r="AZ298" s="119"/>
      <c r="BA298" s="310"/>
      <c r="BB298" s="324"/>
      <c r="BC298" s="14"/>
      <c r="BD298" s="324"/>
      <c r="BE298" s="358"/>
      <c r="BF298" s="324"/>
      <c r="BG298" s="324"/>
      <c r="BH298" s="324"/>
      <c r="BI298" s="324"/>
      <c r="BJ298" s="358"/>
      <c r="BK298" s="324"/>
      <c r="BL298" s="324"/>
      <c r="BM298" s="324"/>
      <c r="BN298" s="324"/>
      <c r="BO298" s="358"/>
      <c r="BP298" s="324"/>
      <c r="BQ298" s="324"/>
      <c r="BR298" s="324"/>
      <c r="BS298" s="324"/>
      <c r="BT298" s="358"/>
      <c r="BU298" s="324"/>
      <c r="BV298" s="324"/>
      <c r="BW298" s="324"/>
      <c r="BX298" s="324"/>
      <c r="BY298" s="358"/>
      <c r="BZ298" s="324"/>
      <c r="CA298" s="324"/>
      <c r="CB298" s="324"/>
      <c r="CC298" s="324"/>
      <c r="CD298" s="358"/>
      <c r="CE298" s="324"/>
      <c r="CF298" s="324"/>
      <c r="CG298" s="324"/>
      <c r="CH298" s="324"/>
      <c r="CI298" s="358"/>
      <c r="CJ298" s="324"/>
      <c r="CK298" s="324"/>
      <c r="CL298" s="324"/>
      <c r="CM298" s="324"/>
      <c r="CN298" s="358"/>
      <c r="CO298" s="324"/>
      <c r="CP298" s="324">
        <v>-5.0000000000000001E-3</v>
      </c>
      <c r="CQ298" s="324">
        <v>-0.03</v>
      </c>
      <c r="CR298" s="324">
        <v>-3.2000000000000001E-2</v>
      </c>
      <c r="CS298" s="358">
        <v>-0.01</v>
      </c>
      <c r="CT298" s="324">
        <v>-8.9999999999999993E-3</v>
      </c>
      <c r="CU298" s="324">
        <v>1E-3</v>
      </c>
    </row>
    <row r="299" spans="1:99">
      <c r="A299" s="8" t="s">
        <v>382</v>
      </c>
      <c r="B299" s="182"/>
      <c r="G299" s="119"/>
      <c r="L299" s="119"/>
      <c r="Q299" s="119"/>
      <c r="V299" s="119"/>
      <c r="AA299" s="119"/>
      <c r="AF299" s="119"/>
      <c r="AK299" s="119"/>
      <c r="AP299" s="119"/>
      <c r="AU299" s="119"/>
      <c r="AZ299" s="119"/>
      <c r="BA299" s="310"/>
      <c r="BB299" s="324"/>
      <c r="BC299" s="14"/>
      <c r="BD299" s="324"/>
      <c r="BE299" s="358"/>
      <c r="BF299" s="324"/>
      <c r="BG299" s="324"/>
      <c r="BH299" s="324"/>
      <c r="BI299" s="324"/>
      <c r="BJ299" s="358"/>
      <c r="BK299" s="324"/>
      <c r="BL299" s="324"/>
      <c r="BM299" s="324"/>
      <c r="BN299" s="324"/>
      <c r="BO299" s="358"/>
      <c r="BP299" s="324"/>
      <c r="BQ299" s="324"/>
      <c r="BR299" s="324"/>
      <c r="BS299" s="324"/>
      <c r="BT299" s="358"/>
      <c r="BU299" s="324"/>
      <c r="BV299" s="324"/>
      <c r="BW299" s="324"/>
      <c r="BX299" s="324"/>
      <c r="BY299" s="358"/>
      <c r="BZ299" s="324"/>
      <c r="CA299" s="324"/>
      <c r="CB299" s="324"/>
      <c r="CC299" s="324"/>
      <c r="CD299" s="358"/>
      <c r="CE299" s="324"/>
      <c r="CF299" s="324"/>
      <c r="CG299" s="324"/>
      <c r="CH299" s="324"/>
      <c r="CI299" s="358"/>
      <c r="CJ299" s="324"/>
      <c r="CK299" s="324"/>
      <c r="CL299" s="324"/>
      <c r="CM299" s="324"/>
      <c r="CN299" s="358"/>
      <c r="CO299" s="324"/>
      <c r="CP299" s="324">
        <v>0.01</v>
      </c>
      <c r="CQ299" s="324">
        <v>-3.0000000000000001E-3</v>
      </c>
      <c r="CR299" s="324">
        <v>-3.0000000000000001E-3</v>
      </c>
      <c r="CS299" s="358">
        <v>1.7999999999999999E-2</v>
      </c>
      <c r="CT299" s="324">
        <v>-3.0000000000000001E-3</v>
      </c>
      <c r="CU299" s="324">
        <v>1E-3</v>
      </c>
    </row>
    <row r="300" spans="1:99">
      <c r="A300" s="8" t="s">
        <v>383</v>
      </c>
      <c r="B300" s="182"/>
      <c r="G300" s="119"/>
      <c r="L300" s="119"/>
      <c r="Q300" s="119"/>
      <c r="V300" s="119"/>
      <c r="AA300" s="119"/>
      <c r="AF300" s="119"/>
      <c r="AK300" s="119"/>
      <c r="AP300" s="119"/>
      <c r="AU300" s="119"/>
      <c r="AZ300" s="119"/>
      <c r="BA300" s="310"/>
      <c r="BB300" s="324"/>
      <c r="BC300" s="14"/>
      <c r="BD300" s="324"/>
      <c r="BE300" s="358"/>
      <c r="BF300" s="324"/>
      <c r="BG300" s="324"/>
      <c r="BH300" s="324"/>
      <c r="BI300" s="324"/>
      <c r="BJ300" s="358"/>
      <c r="BK300" s="324"/>
      <c r="BL300" s="324"/>
      <c r="BM300" s="324"/>
      <c r="BN300" s="324"/>
      <c r="BO300" s="358"/>
      <c r="BP300" s="324"/>
      <c r="BQ300" s="324"/>
      <c r="BR300" s="324"/>
      <c r="BS300" s="324"/>
      <c r="BT300" s="358"/>
      <c r="BU300" s="324"/>
      <c r="BV300" s="324"/>
      <c r="BW300" s="324"/>
      <c r="BX300" s="324"/>
      <c r="BY300" s="358"/>
      <c r="BZ300" s="324"/>
      <c r="CA300" s="324"/>
      <c r="CB300" s="324"/>
      <c r="CC300" s="324"/>
      <c r="CD300" s="358"/>
      <c r="CE300" s="324"/>
      <c r="CF300" s="324"/>
      <c r="CG300" s="324"/>
      <c r="CH300" s="324"/>
      <c r="CI300" s="358"/>
      <c r="CJ300" s="324"/>
      <c r="CK300" s="324"/>
      <c r="CL300" s="324"/>
      <c r="CM300" s="324"/>
      <c r="CN300" s="358"/>
      <c r="CO300" s="324"/>
      <c r="CP300" s="324">
        <v>0.05</v>
      </c>
      <c r="CQ300" s="324">
        <v>3.1E-2</v>
      </c>
      <c r="CR300" s="324">
        <v>1.7000000000000001E-2</v>
      </c>
      <c r="CS300" s="358">
        <v>4.8000000000000001E-2</v>
      </c>
      <c r="CT300" s="324">
        <v>0.04</v>
      </c>
      <c r="CU300" s="324">
        <v>1E-3</v>
      </c>
    </row>
    <row r="301" spans="1:99">
      <c r="A301" s="8" t="s">
        <v>258</v>
      </c>
      <c r="B301" s="182"/>
      <c r="G301" s="119"/>
      <c r="L301" s="119"/>
      <c r="Q301" s="119"/>
      <c r="V301" s="119"/>
      <c r="AA301" s="119"/>
      <c r="AF301" s="119"/>
      <c r="AK301" s="119"/>
      <c r="AP301" s="119"/>
      <c r="AU301" s="119"/>
      <c r="AZ301" s="119"/>
      <c r="BA301" s="310"/>
      <c r="BB301" s="324"/>
      <c r="BC301" s="14"/>
      <c r="BD301" s="324"/>
      <c r="BE301" s="358"/>
      <c r="BF301" s="324"/>
      <c r="BG301" s="324"/>
      <c r="BH301" s="324"/>
      <c r="BI301" s="324"/>
      <c r="BJ301" s="358"/>
      <c r="BK301" s="324"/>
      <c r="BL301" s="324"/>
      <c r="BM301" s="324"/>
      <c r="BN301" s="324"/>
      <c r="BO301" s="358"/>
      <c r="BP301" s="324"/>
      <c r="BQ301" s="324"/>
      <c r="BR301" s="324"/>
      <c r="BS301" s="324"/>
      <c r="BT301" s="358"/>
      <c r="BU301" s="324"/>
      <c r="BV301" s="324"/>
      <c r="BW301" s="324"/>
      <c r="BX301" s="324"/>
      <c r="BY301" s="358"/>
      <c r="BZ301" s="324"/>
      <c r="CA301" s="324"/>
      <c r="CB301" s="324"/>
      <c r="CC301" s="324"/>
      <c r="CD301" s="358"/>
      <c r="CE301" s="324"/>
      <c r="CF301" s="324"/>
      <c r="CG301" s="324"/>
      <c r="CH301" s="324"/>
      <c r="CI301" s="358"/>
      <c r="CJ301" s="324"/>
      <c r="CK301" s="324"/>
      <c r="CL301" s="324"/>
      <c r="CM301" s="324"/>
      <c r="CN301" s="358"/>
      <c r="CO301" s="324"/>
      <c r="CP301" s="324">
        <v>-2.1999999999999999E-2</v>
      </c>
      <c r="CQ301" s="324">
        <v>-0.05</v>
      </c>
      <c r="CR301" s="324">
        <v>-5.6000000000000001E-2</v>
      </c>
      <c r="CS301" s="358">
        <v>-2.3E-2</v>
      </c>
      <c r="CT301" s="324">
        <v>-3.9E-2</v>
      </c>
      <c r="CU301" s="324">
        <v>-1.9E-2</v>
      </c>
    </row>
    <row r="302" spans="1:99">
      <c r="A302" s="8" t="s">
        <v>249</v>
      </c>
      <c r="B302" s="182"/>
      <c r="G302" s="119"/>
      <c r="L302" s="119"/>
      <c r="Q302" s="119"/>
      <c r="V302" s="119"/>
      <c r="AA302" s="119"/>
      <c r="AF302" s="119"/>
      <c r="AK302" s="119"/>
      <c r="AP302" s="119"/>
      <c r="AU302" s="119"/>
      <c r="AZ302" s="119"/>
      <c r="BA302" s="310"/>
      <c r="BB302" s="324"/>
      <c r="BC302" s="14"/>
      <c r="BD302" s="324"/>
      <c r="BE302" s="358"/>
      <c r="BF302" s="324"/>
      <c r="BG302" s="324"/>
      <c r="BH302" s="324"/>
      <c r="BI302" s="324"/>
      <c r="BJ302" s="358"/>
      <c r="BK302" s="324"/>
      <c r="BL302" s="324"/>
      <c r="BM302" s="324"/>
      <c r="BN302" s="324"/>
      <c r="BO302" s="358"/>
      <c r="BP302" s="324"/>
      <c r="BQ302" s="324"/>
      <c r="BR302" s="324"/>
      <c r="BS302" s="324"/>
      <c r="BT302" s="358"/>
      <c r="BU302" s="324"/>
      <c r="BV302" s="324"/>
      <c r="BW302" s="324"/>
      <c r="BX302" s="324"/>
      <c r="BY302" s="358"/>
      <c r="BZ302" s="324"/>
      <c r="CA302" s="324"/>
      <c r="CB302" s="324"/>
      <c r="CC302" s="324"/>
      <c r="CD302" s="358"/>
      <c r="CE302" s="324"/>
      <c r="CF302" s="324"/>
      <c r="CG302" s="324"/>
      <c r="CH302" s="324"/>
      <c r="CI302" s="358"/>
      <c r="CJ302" s="324"/>
      <c r="CK302" s="324"/>
      <c r="CL302" s="324"/>
      <c r="CM302" s="324"/>
      <c r="CN302" s="358"/>
      <c r="CO302" s="324"/>
      <c r="CP302" s="324">
        <v>5.8000000000000003E-2</v>
      </c>
      <c r="CQ302" s="324">
        <v>7.0000000000000007E-2</v>
      </c>
      <c r="CR302" s="324">
        <v>9.7000000000000003E-2</v>
      </c>
      <c r="CS302" s="358">
        <v>7.2999999999999995E-2</v>
      </c>
      <c r="CT302" s="324">
        <v>9.4E-2</v>
      </c>
      <c r="CU302" s="324">
        <v>5.2999999999999999E-2</v>
      </c>
    </row>
    <row r="303" spans="1:99">
      <c r="A303" s="8" t="s">
        <v>248</v>
      </c>
      <c r="B303" s="182"/>
      <c r="G303" s="119"/>
      <c r="L303" s="119"/>
      <c r="Q303" s="119"/>
      <c r="V303" s="119"/>
      <c r="AA303" s="119"/>
      <c r="AF303" s="119"/>
      <c r="AK303" s="119"/>
      <c r="AP303" s="119"/>
      <c r="AU303" s="119"/>
      <c r="AZ303" s="119"/>
      <c r="BA303" s="310"/>
      <c r="BB303" s="324"/>
      <c r="BC303" s="14"/>
      <c r="BD303" s="324"/>
      <c r="BE303" s="358"/>
      <c r="BF303" s="324"/>
      <c r="BG303" s="324"/>
      <c r="BH303" s="324"/>
      <c r="BI303" s="324"/>
      <c r="BJ303" s="358"/>
      <c r="BK303" s="324"/>
      <c r="BL303" s="324"/>
      <c r="BM303" s="324"/>
      <c r="BN303" s="324"/>
      <c r="BO303" s="358"/>
      <c r="BP303" s="324"/>
      <c r="BQ303" s="324"/>
      <c r="BR303" s="324"/>
      <c r="BS303" s="324"/>
      <c r="BT303" s="358"/>
      <c r="BU303" s="324"/>
      <c r="BV303" s="324"/>
      <c r="BW303" s="324"/>
      <c r="BX303" s="324"/>
      <c r="BY303" s="358"/>
      <c r="BZ303" s="324"/>
      <c r="CA303" s="324"/>
      <c r="CB303" s="324"/>
      <c r="CC303" s="324"/>
      <c r="CD303" s="358"/>
      <c r="CE303" s="324"/>
      <c r="CF303" s="324"/>
      <c r="CG303" s="324"/>
      <c r="CH303" s="324"/>
      <c r="CI303" s="358"/>
      <c r="CJ303" s="324"/>
      <c r="CK303" s="324"/>
      <c r="CL303" s="324"/>
      <c r="CM303" s="324"/>
      <c r="CN303" s="358"/>
      <c r="CO303" s="324"/>
      <c r="CP303" s="324">
        <v>-2.1000000000000001E-2</v>
      </c>
      <c r="CQ303" s="324">
        <v>-4.9000000000000002E-2</v>
      </c>
      <c r="CR303" s="324">
        <v>-5.5E-2</v>
      </c>
      <c r="CS303" s="358">
        <v>-2.5999999999999999E-2</v>
      </c>
      <c r="CT303" s="324">
        <v>-7.3999999999999996E-2</v>
      </c>
      <c r="CU303" s="324">
        <v>-0.10299999999999999</v>
      </c>
    </row>
    <row r="304" spans="1:99">
      <c r="A304" s="8" t="s">
        <v>384</v>
      </c>
      <c r="B304" s="182"/>
      <c r="G304" s="119"/>
      <c r="L304" s="119"/>
      <c r="Q304" s="119"/>
      <c r="V304" s="119"/>
      <c r="AA304" s="119"/>
      <c r="AF304" s="119"/>
      <c r="AK304" s="119"/>
      <c r="AP304" s="119"/>
      <c r="AU304" s="119"/>
      <c r="AZ304" s="119"/>
      <c r="BA304" s="310"/>
      <c r="BB304" s="324"/>
      <c r="BC304" s="14"/>
      <c r="BD304" s="324"/>
      <c r="BE304" s="358"/>
      <c r="BF304" s="324"/>
      <c r="BG304" s="324"/>
      <c r="BH304" s="324"/>
      <c r="BI304" s="324"/>
      <c r="BJ304" s="358"/>
      <c r="BK304" s="324"/>
      <c r="BL304" s="324"/>
      <c r="BM304" s="324"/>
      <c r="BN304" s="324"/>
      <c r="BO304" s="358"/>
      <c r="BP304" s="324"/>
      <c r="BQ304" s="324"/>
      <c r="BR304" s="324"/>
      <c r="BS304" s="324"/>
      <c r="BT304" s="358"/>
      <c r="BU304" s="324"/>
      <c r="BV304" s="324"/>
      <c r="BW304" s="324"/>
      <c r="BX304" s="324"/>
      <c r="BY304" s="358"/>
      <c r="BZ304" s="324"/>
      <c r="CA304" s="324"/>
      <c r="CB304" s="324"/>
      <c r="CC304" s="324"/>
      <c r="CD304" s="358"/>
      <c r="CE304" s="324"/>
      <c r="CF304" s="324"/>
      <c r="CG304" s="324"/>
      <c r="CH304" s="324"/>
      <c r="CI304" s="358"/>
      <c r="CJ304" s="324"/>
      <c r="CK304" s="324"/>
      <c r="CL304" s="324"/>
      <c r="CM304" s="324"/>
      <c r="CN304" s="358"/>
      <c r="CO304" s="324"/>
      <c r="CP304" s="324">
        <v>0.14799999999999999</v>
      </c>
      <c r="CQ304" s="324">
        <v>0.11799999999999999</v>
      </c>
      <c r="CR304" s="324">
        <v>7.2999999999999995E-2</v>
      </c>
      <c r="CS304" s="358">
        <v>0.126</v>
      </c>
      <c r="CT304" s="324">
        <v>5.7000000000000002E-2</v>
      </c>
      <c r="CU304" s="324">
        <v>7.0000000000000007E-2</v>
      </c>
    </row>
    <row r="305" spans="1:99">
      <c r="A305" s="8" t="s">
        <v>259</v>
      </c>
      <c r="B305" s="182"/>
      <c r="G305" s="119"/>
      <c r="L305" s="119"/>
      <c r="Q305" s="119"/>
      <c r="V305" s="119"/>
      <c r="AA305" s="119"/>
      <c r="AF305" s="119"/>
      <c r="AK305" s="119"/>
      <c r="AP305" s="119"/>
      <c r="AU305" s="119"/>
      <c r="AZ305" s="119"/>
      <c r="BA305" s="310"/>
      <c r="BB305" s="324"/>
      <c r="BC305" s="14"/>
      <c r="BD305" s="324"/>
      <c r="BE305" s="358"/>
      <c r="BF305" s="324"/>
      <c r="BG305" s="324"/>
      <c r="BH305" s="324"/>
      <c r="BI305" s="324"/>
      <c r="BJ305" s="358"/>
      <c r="BK305" s="324"/>
      <c r="BL305" s="324"/>
      <c r="BM305" s="324"/>
      <c r="BN305" s="324"/>
      <c r="BO305" s="358"/>
      <c r="BP305" s="324"/>
      <c r="BQ305" s="324"/>
      <c r="BR305" s="324"/>
      <c r="BS305" s="324"/>
      <c r="BT305" s="358"/>
      <c r="BU305" s="324"/>
      <c r="BV305" s="324"/>
      <c r="BW305" s="324"/>
      <c r="BX305" s="324"/>
      <c r="BY305" s="358"/>
      <c r="BZ305" s="324"/>
      <c r="CA305" s="324"/>
      <c r="CB305" s="324"/>
      <c r="CC305" s="324"/>
      <c r="CD305" s="358"/>
      <c r="CE305" s="324"/>
      <c r="CF305" s="324"/>
      <c r="CG305" s="324"/>
      <c r="CH305" s="324"/>
      <c r="CI305" s="358"/>
      <c r="CJ305" s="324"/>
      <c r="CK305" s="324"/>
      <c r="CL305" s="324"/>
      <c r="CM305" s="324"/>
      <c r="CN305" s="358"/>
      <c r="CO305" s="324"/>
      <c r="CP305" s="324">
        <v>0.14299999999999999</v>
      </c>
      <c r="CQ305" s="324">
        <v>0.192</v>
      </c>
      <c r="CR305" s="324">
        <v>0.26</v>
      </c>
      <c r="CS305" s="358">
        <v>0.19800000000000001</v>
      </c>
      <c r="CT305" s="324">
        <v>0.377</v>
      </c>
      <c r="CU305" s="324">
        <v>0.504</v>
      </c>
    </row>
    <row r="306" spans="1:99" ht="15.75" thickBot="1">
      <c r="A306" s="133" t="s">
        <v>232</v>
      </c>
      <c r="B306" s="182"/>
      <c r="G306" s="119"/>
      <c r="L306" s="119"/>
      <c r="Q306" s="119"/>
      <c r="V306" s="119"/>
      <c r="AA306" s="119"/>
      <c r="AF306" s="119"/>
      <c r="AK306" s="119"/>
      <c r="AP306" s="119"/>
      <c r="AU306" s="119"/>
      <c r="AZ306" s="119"/>
      <c r="BA306" s="316"/>
      <c r="BB306" s="325"/>
      <c r="BC306" s="325"/>
      <c r="BD306" s="325"/>
      <c r="BE306" s="359"/>
      <c r="BF306" s="325"/>
      <c r="BG306" s="325"/>
      <c r="BH306" s="325"/>
      <c r="BI306" s="325"/>
      <c r="BJ306" s="359"/>
      <c r="BK306" s="325"/>
      <c r="BL306" s="325"/>
      <c r="BM306" s="325"/>
      <c r="BN306" s="325"/>
      <c r="BO306" s="359"/>
      <c r="BP306" s="325"/>
      <c r="BQ306" s="325"/>
      <c r="BR306" s="325"/>
      <c r="BS306" s="325"/>
      <c r="BT306" s="359"/>
      <c r="BU306" s="325"/>
      <c r="BV306" s="325"/>
      <c r="BW306" s="325"/>
      <c r="BX306" s="325"/>
      <c r="BY306" s="359"/>
      <c r="BZ306" s="325"/>
      <c r="CA306" s="325"/>
      <c r="CB306" s="325"/>
      <c r="CC306" s="325"/>
      <c r="CD306" s="359"/>
      <c r="CE306" s="325"/>
      <c r="CF306" s="325"/>
      <c r="CG306" s="325"/>
      <c r="CH306" s="325"/>
      <c r="CI306" s="359"/>
      <c r="CJ306" s="325"/>
      <c r="CK306" s="325"/>
      <c r="CL306" s="325"/>
      <c r="CM306" s="325"/>
      <c r="CN306" s="359"/>
      <c r="CO306" s="325"/>
      <c r="CP306" s="325">
        <v>2.8000000000000001E-2</v>
      </c>
      <c r="CQ306" s="325">
        <v>1.7000000000000001E-2</v>
      </c>
      <c r="CR306" s="325">
        <v>2.1999999999999999E-2</v>
      </c>
      <c r="CS306" s="359">
        <v>3.4000000000000002E-2</v>
      </c>
      <c r="CT306" s="325">
        <v>4.3999999999999997E-2</v>
      </c>
      <c r="CU306" s="325">
        <v>5.5E-2</v>
      </c>
    </row>
    <row r="307" spans="1:99" ht="15.75" thickTop="1"/>
  </sheetData>
  <sheetProtection formatCells="0" formatColumns="0" formatRows="0" insertColumns="0" insertRows="0" insertHyperlinks="0" deleteColumns="0" deleteRows="0" sort="0" autoFilter="0" pivotTables="0"/>
  <hyperlinks>
    <hyperlink ref="A115" location="Index!A1" display="Back" xr:uid="{00000000-0004-0000-0300-000000000000}"/>
    <hyperlink ref="A148" location="Index!A1" display="Back" xr:uid="{00000000-0004-0000-0300-000001000000}"/>
    <hyperlink ref="A185" location="Index!A1" display="Back" xr:uid="{00000000-0004-0000-0300-000002000000}"/>
    <hyperlink ref="A101" location="Index!A1" display="Back" xr:uid="{00000000-0004-0000-0300-000003000000}"/>
    <hyperlink ref="A55" location="Index!A1" display="Back" xr:uid="{00000000-0004-0000-0300-000004000000}"/>
    <hyperlink ref="A42" location="Index!A1" display="Back" xr:uid="{00000000-0004-0000-0300-000005000000}"/>
    <hyperlink ref="A162" location="Index!A1" display="Back" xr:uid="{00000000-0004-0000-0300-000006000000}"/>
    <hyperlink ref="A29" location="Index!A1" display="Back" xr:uid="{00000000-0004-0000-0300-000007000000}"/>
    <hyperlink ref="A83" location="Index!A1" display="Back" xr:uid="{00000000-0004-0000-0300-000008000000}"/>
    <hyperlink ref="A283" location="Index!A1" display="Back" xr:uid="{00000000-0004-0000-0300-000009000000}"/>
    <hyperlink ref="A69" location="Index!A1" display="Back" xr:uid="{00000000-0004-0000-0300-00000A000000}"/>
  </hyperlinks>
  <printOptions gridLines="1"/>
  <pageMargins left="0.5" right="0.5" top="0.75" bottom="0.95" header="0.5" footer="0.21"/>
  <pageSetup paperSize="9" scale="34" fitToHeight="0" orientation="portrait" r:id="rId1"/>
  <headerFooter alignWithMargins="0">
    <oddHeader>&amp;L&amp;9&amp;A</oddHeader>
    <oddFooter>&amp;L&amp;9Printed on &amp;D at &amp;T&amp;R&amp;9Page &amp;P of &amp;N</oddFooter>
  </headerFooter>
  <ignoredErrors>
    <ignoredError sqref="BB198:BC199" numberStoredAsText="1"/>
    <ignoredError sqref="BY21:CJ21"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215D-EBFB-4774-9DE0-05E60CCF05B4}">
  <sheetPr codeName="Sheet3"/>
  <dimension ref="A1:AA113"/>
  <sheetViews>
    <sheetView workbookViewId="0">
      <pane xSplit="1" ySplit="1" topLeftCell="B2" activePane="bottomRight" state="frozen"/>
      <selection pane="topRight" activeCell="Z1" sqref="Z1"/>
      <selection pane="bottomLeft" activeCell="Z1" sqref="Z1"/>
      <selection pane="bottomRight"/>
    </sheetView>
  </sheetViews>
  <sheetFormatPr defaultColWidth="9.140625" defaultRowHeight="15" outlineLevelCol="1"/>
  <cols>
    <col min="1" max="1" width="50.85546875" style="75" bestFit="1" customWidth="1"/>
    <col min="2" max="5" width="19.7109375" style="71" hidden="1" customWidth="1" outlineLevel="1"/>
    <col min="6" max="6" width="19.7109375" style="71" bestFit="1" customWidth="1" collapsed="1"/>
    <col min="7" max="10" width="19.7109375" style="71" hidden="1" customWidth="1" outlineLevel="1"/>
    <col min="11" max="11" width="19.7109375" style="71" bestFit="1" customWidth="1" collapsed="1"/>
    <col min="12" max="15" width="19.7109375" style="71" hidden="1" customWidth="1" outlineLevel="1"/>
    <col min="16" max="16" width="19.7109375" style="71" bestFit="1" customWidth="1" collapsed="1"/>
    <col min="17" max="20" width="21.7109375" style="71" hidden="1" customWidth="1" outlineLevel="1"/>
    <col min="21" max="21" width="21.7109375" style="71" bestFit="1" customWidth="1" collapsed="1"/>
    <col min="22" max="22" width="15.28515625" style="71" hidden="1" customWidth="1" outlineLevel="1"/>
    <col min="23" max="23" width="13.28515625" style="71" hidden="1" customWidth="1" outlineLevel="1"/>
    <col min="24" max="24" width="12.28515625" style="71" hidden="1" customWidth="1" outlineLevel="1"/>
    <col min="25" max="25" width="12.5703125" style="71" hidden="1" customWidth="1" outlineLevel="1"/>
    <col min="26" max="26" width="16.140625" style="71" bestFit="1" customWidth="1" collapsed="1"/>
  </cols>
  <sheetData>
    <row r="1" spans="1:26" ht="26.25">
      <c r="A1" s="163" t="s">
        <v>332</v>
      </c>
      <c r="B1" s="93" t="s">
        <v>200</v>
      </c>
      <c r="C1" s="93" t="s">
        <v>201</v>
      </c>
      <c r="D1" s="93" t="s">
        <v>202</v>
      </c>
      <c r="E1" s="93" t="s">
        <v>203</v>
      </c>
      <c r="F1" s="93" t="s">
        <v>204</v>
      </c>
      <c r="G1" s="93" t="s">
        <v>205</v>
      </c>
      <c r="H1" s="93" t="s">
        <v>206</v>
      </c>
      <c r="I1" s="93" t="s">
        <v>207</v>
      </c>
      <c r="J1" s="93" t="s">
        <v>208</v>
      </c>
      <c r="K1" s="93" t="s">
        <v>209</v>
      </c>
      <c r="L1" s="93" t="s">
        <v>210</v>
      </c>
      <c r="M1" s="93" t="s">
        <v>211</v>
      </c>
      <c r="N1" s="93" t="s">
        <v>212</v>
      </c>
      <c r="O1" s="93" t="s">
        <v>213</v>
      </c>
      <c r="P1" s="93" t="s">
        <v>214</v>
      </c>
      <c r="Q1" s="93" t="s">
        <v>215</v>
      </c>
      <c r="R1" s="93" t="s">
        <v>216</v>
      </c>
      <c r="S1" s="93" t="s">
        <v>217</v>
      </c>
      <c r="T1" s="93" t="s">
        <v>218</v>
      </c>
      <c r="U1" s="93" t="s">
        <v>219</v>
      </c>
      <c r="V1" s="93" t="s">
        <v>11</v>
      </c>
      <c r="W1" s="93" t="s">
        <v>12</v>
      </c>
      <c r="X1" s="93" t="s">
        <v>13</v>
      </c>
      <c r="Y1" s="93" t="s">
        <v>14</v>
      </c>
      <c r="Z1" s="93" t="s">
        <v>15</v>
      </c>
    </row>
    <row r="2" spans="1:26">
      <c r="A2" s="68"/>
      <c r="B2" s="69"/>
      <c r="C2" s="69"/>
      <c r="D2" s="69"/>
      <c r="E2" s="69"/>
      <c r="F2" s="95"/>
      <c r="G2" s="69"/>
      <c r="H2" s="69"/>
      <c r="I2" s="69"/>
      <c r="J2" s="69"/>
      <c r="K2" s="95"/>
      <c r="L2" s="69"/>
      <c r="M2" s="69"/>
      <c r="N2" s="69"/>
      <c r="O2" s="69"/>
      <c r="P2" s="95"/>
      <c r="Q2" s="69"/>
      <c r="R2" s="69"/>
      <c r="S2" s="69"/>
      <c r="T2" s="69"/>
      <c r="U2" s="95"/>
      <c r="V2" s="69"/>
      <c r="W2" s="69"/>
      <c r="X2" s="69"/>
      <c r="Y2" s="69"/>
      <c r="Z2" s="95"/>
    </row>
    <row r="3" spans="1:26">
      <c r="A3" s="68" t="s">
        <v>69</v>
      </c>
      <c r="B3" s="69"/>
      <c r="C3" s="69"/>
      <c r="D3" s="69"/>
      <c r="E3" s="69"/>
      <c r="F3" s="95"/>
      <c r="G3" s="69"/>
      <c r="H3" s="69"/>
      <c r="I3" s="69"/>
      <c r="J3" s="69"/>
      <c r="K3" s="95"/>
      <c r="L3" s="69"/>
      <c r="M3" s="69"/>
      <c r="N3" s="69"/>
      <c r="O3" s="69"/>
      <c r="P3" s="95"/>
      <c r="Q3" s="69"/>
      <c r="R3" s="69"/>
      <c r="S3" s="69"/>
      <c r="T3" s="69"/>
      <c r="U3" s="95"/>
      <c r="V3" s="69"/>
      <c r="W3" s="69"/>
      <c r="X3" s="69"/>
      <c r="Y3" s="69"/>
      <c r="Z3" s="95"/>
    </row>
    <row r="4" spans="1:26">
      <c r="A4" s="72" t="s">
        <v>70</v>
      </c>
      <c r="B4" s="71">
        <v>854.1</v>
      </c>
      <c r="C4" s="71">
        <v>926.9</v>
      </c>
      <c r="D4" s="71">
        <v>1030.8</v>
      </c>
      <c r="E4" s="71">
        <v>1118.5</v>
      </c>
      <c r="F4" s="96">
        <v>3930.3</v>
      </c>
      <c r="G4" s="71">
        <v>1194.0999999999999</v>
      </c>
      <c r="H4" s="71">
        <v>1309.3</v>
      </c>
      <c r="I4" s="71">
        <v>1391.9</v>
      </c>
      <c r="J4" s="71">
        <v>1444.2</v>
      </c>
      <c r="K4" s="96">
        <v>5339.5</v>
      </c>
      <c r="L4" s="71">
        <v>1450.9</v>
      </c>
      <c r="M4" s="71">
        <v>1509.4</v>
      </c>
      <c r="N4" s="71">
        <v>1439.3</v>
      </c>
      <c r="O4" s="71">
        <v>1389.7</v>
      </c>
      <c r="P4" s="96">
        <v>5789.3</v>
      </c>
      <c r="Q4" s="71">
        <v>1426.1</v>
      </c>
      <c r="R4" s="71">
        <v>1492.8</v>
      </c>
      <c r="S4" s="71">
        <v>1587.9</v>
      </c>
      <c r="T4" s="71">
        <v>1633.5</v>
      </c>
      <c r="U4" s="96">
        <v>6140.3</v>
      </c>
      <c r="V4" s="71">
        <v>1739.4</v>
      </c>
      <c r="W4" s="71">
        <v>1920.8</v>
      </c>
      <c r="X4" s="71">
        <v>2070.4</v>
      </c>
      <c r="Y4" s="71">
        <v>2176.1</v>
      </c>
      <c r="Z4" s="96">
        <v>7906.7</v>
      </c>
    </row>
    <row r="5" spans="1:26">
      <c r="A5" s="72" t="s">
        <v>71</v>
      </c>
      <c r="B5" s="71">
        <v>52.5</v>
      </c>
      <c r="C5" s="71">
        <v>41.9</v>
      </c>
      <c r="D5" s="71">
        <v>51.8</v>
      </c>
      <c r="E5" s="71">
        <v>48.2</v>
      </c>
      <c r="F5" s="96">
        <v>194.4</v>
      </c>
      <c r="G5" s="71">
        <v>67.5</v>
      </c>
      <c r="H5" s="71">
        <v>62.7</v>
      </c>
      <c r="I5" s="71">
        <v>91.8</v>
      </c>
      <c r="J5" s="71">
        <v>72.900000000000006</v>
      </c>
      <c r="K5" s="96">
        <v>294.89999999999998</v>
      </c>
      <c r="L5" s="71">
        <v>74.3</v>
      </c>
      <c r="M5" s="71">
        <v>64.8</v>
      </c>
      <c r="N5" s="71">
        <v>43.7</v>
      </c>
      <c r="O5" s="71">
        <v>43.6</v>
      </c>
      <c r="P5" s="96">
        <v>226.4</v>
      </c>
      <c r="Q5" s="71">
        <v>54.4</v>
      </c>
      <c r="R5" s="71">
        <v>45</v>
      </c>
      <c r="S5" s="71">
        <v>47.4</v>
      </c>
      <c r="T5" s="71">
        <v>52</v>
      </c>
      <c r="U5" s="96">
        <v>199</v>
      </c>
      <c r="V5" s="71">
        <v>54.6</v>
      </c>
      <c r="W5" s="71">
        <v>83.4</v>
      </c>
      <c r="X5" s="71">
        <v>73.599999999999994</v>
      </c>
      <c r="Y5" s="71">
        <v>68.400000000000006</v>
      </c>
      <c r="Z5" s="96">
        <v>280.10000000000002</v>
      </c>
    </row>
    <row r="6" spans="1:26" ht="15.75" thickBot="1">
      <c r="A6" s="68" t="s">
        <v>72</v>
      </c>
      <c r="B6" s="91">
        <v>906.6</v>
      </c>
      <c r="C6" s="91">
        <v>968.8</v>
      </c>
      <c r="D6" s="91">
        <v>1082.5999999999999</v>
      </c>
      <c r="E6" s="91">
        <v>1166.7</v>
      </c>
      <c r="F6" s="97">
        <v>4124.7</v>
      </c>
      <c r="G6" s="91">
        <v>1261.5999999999999</v>
      </c>
      <c r="H6" s="91">
        <v>1372</v>
      </c>
      <c r="I6" s="91">
        <v>1483.7</v>
      </c>
      <c r="J6" s="91">
        <v>1517.1000000000001</v>
      </c>
      <c r="K6" s="97">
        <v>5634.4</v>
      </c>
      <c r="L6" s="91">
        <v>1525.2</v>
      </c>
      <c r="M6" s="91">
        <v>1574.2</v>
      </c>
      <c r="N6" s="91">
        <v>1483</v>
      </c>
      <c r="O6" s="91">
        <v>1433.3</v>
      </c>
      <c r="P6" s="97">
        <v>6015.7</v>
      </c>
      <c r="Q6" s="91">
        <v>1480.5</v>
      </c>
      <c r="R6" s="91">
        <v>1537.8</v>
      </c>
      <c r="S6" s="91">
        <v>1635.3000000000002</v>
      </c>
      <c r="T6" s="91">
        <v>1685.5</v>
      </c>
      <c r="U6" s="97">
        <v>6339.3</v>
      </c>
      <c r="V6" s="91">
        <v>1794</v>
      </c>
      <c r="W6" s="91">
        <v>2004.2</v>
      </c>
      <c r="X6" s="91">
        <v>2144</v>
      </c>
      <c r="Y6" s="91">
        <v>2244.5</v>
      </c>
      <c r="Z6" s="97">
        <v>8186.8</v>
      </c>
    </row>
    <row r="7" spans="1:26" ht="15.75" thickTop="1">
      <c r="A7" s="74"/>
      <c r="F7" s="96"/>
      <c r="K7" s="96"/>
      <c r="P7" s="96"/>
      <c r="U7" s="96"/>
      <c r="Z7" s="96"/>
    </row>
    <row r="8" spans="1:26">
      <c r="A8" s="70" t="s">
        <v>73</v>
      </c>
      <c r="B8" s="71">
        <v>416.3</v>
      </c>
      <c r="C8" s="71">
        <v>431.4</v>
      </c>
      <c r="D8" s="71">
        <v>484.4</v>
      </c>
      <c r="E8" s="71">
        <v>498.6</v>
      </c>
      <c r="F8" s="96">
        <v>1830.7</v>
      </c>
      <c r="G8" s="71">
        <v>559.29999999999995</v>
      </c>
      <c r="H8" s="71">
        <v>611</v>
      </c>
      <c r="I8" s="71">
        <v>634</v>
      </c>
      <c r="J8" s="71">
        <v>653</v>
      </c>
      <c r="K8" s="96">
        <v>2457.3000000000002</v>
      </c>
      <c r="L8" s="71">
        <v>698.2</v>
      </c>
      <c r="M8" s="71">
        <v>684.4</v>
      </c>
      <c r="N8" s="71">
        <v>674</v>
      </c>
      <c r="O8" s="71">
        <v>636</v>
      </c>
      <c r="P8" s="96">
        <v>2692.6</v>
      </c>
      <c r="Q8" s="71">
        <v>646.29999999999995</v>
      </c>
      <c r="R8" s="71">
        <v>692.1</v>
      </c>
      <c r="S8" s="71">
        <v>720.5</v>
      </c>
      <c r="T8" s="71">
        <v>740.4</v>
      </c>
      <c r="U8" s="96">
        <v>2799.3</v>
      </c>
      <c r="V8" s="71">
        <v>814</v>
      </c>
      <c r="W8" s="71">
        <v>900</v>
      </c>
      <c r="X8" s="71">
        <v>953</v>
      </c>
      <c r="Y8" s="71">
        <v>996</v>
      </c>
      <c r="Z8" s="96">
        <v>3663</v>
      </c>
    </row>
    <row r="9" spans="1:26">
      <c r="A9" s="70" t="s">
        <v>75</v>
      </c>
      <c r="B9" s="71">
        <v>40.9</v>
      </c>
      <c r="C9" s="71">
        <v>37</v>
      </c>
      <c r="D9" s="71">
        <v>34</v>
      </c>
      <c r="E9" s="71">
        <v>38</v>
      </c>
      <c r="F9" s="96">
        <v>150</v>
      </c>
      <c r="G9" s="71">
        <v>53</v>
      </c>
      <c r="H9" s="71">
        <v>50</v>
      </c>
      <c r="I9" s="71">
        <v>73</v>
      </c>
      <c r="J9" s="71">
        <v>67</v>
      </c>
      <c r="K9" s="96">
        <v>243</v>
      </c>
      <c r="L9" s="71">
        <v>65.599999999999994</v>
      </c>
      <c r="M9" s="71">
        <v>54.9</v>
      </c>
      <c r="N9" s="71">
        <v>39.4</v>
      </c>
      <c r="O9" s="71">
        <v>36</v>
      </c>
      <c r="P9" s="96">
        <v>195.9</v>
      </c>
      <c r="Q9" s="71">
        <v>53.6</v>
      </c>
      <c r="R9" s="71">
        <v>39.1</v>
      </c>
      <c r="S9" s="71">
        <v>38.9</v>
      </c>
      <c r="T9" s="71">
        <v>39.1</v>
      </c>
      <c r="U9" s="96">
        <v>170.8</v>
      </c>
      <c r="V9" s="71">
        <v>42</v>
      </c>
      <c r="W9" s="71">
        <v>73</v>
      </c>
      <c r="X9" s="71">
        <v>66</v>
      </c>
      <c r="Y9" s="71">
        <v>65</v>
      </c>
      <c r="Z9" s="96">
        <v>246</v>
      </c>
    </row>
    <row r="10" spans="1:26">
      <c r="A10" s="70" t="s">
        <v>76</v>
      </c>
      <c r="B10" s="71">
        <v>12.9</v>
      </c>
      <c r="C10" s="71">
        <v>13.1</v>
      </c>
      <c r="D10" s="71">
        <v>16.7</v>
      </c>
      <c r="E10" s="71">
        <v>22</v>
      </c>
      <c r="F10" s="96">
        <v>64.7</v>
      </c>
      <c r="G10" s="71">
        <v>21</v>
      </c>
      <c r="H10" s="71">
        <v>24</v>
      </c>
      <c r="I10" s="71">
        <v>24</v>
      </c>
      <c r="J10" s="71">
        <v>27</v>
      </c>
      <c r="K10" s="96">
        <v>96</v>
      </c>
      <c r="L10" s="71">
        <v>17</v>
      </c>
      <c r="M10" s="71">
        <v>20.2</v>
      </c>
      <c r="N10" s="71">
        <v>19</v>
      </c>
      <c r="O10" s="71">
        <v>22</v>
      </c>
      <c r="P10" s="96">
        <v>78.2</v>
      </c>
      <c r="Q10" s="71">
        <v>21.2</v>
      </c>
      <c r="R10" s="71">
        <v>22.7</v>
      </c>
      <c r="S10" s="71">
        <v>23.9</v>
      </c>
      <c r="T10" s="71">
        <v>26.7</v>
      </c>
      <c r="U10" s="96">
        <v>94.4</v>
      </c>
      <c r="V10" s="71">
        <v>28</v>
      </c>
      <c r="W10" s="71">
        <v>29</v>
      </c>
      <c r="X10" s="71">
        <v>31</v>
      </c>
      <c r="Y10" s="71">
        <v>35</v>
      </c>
      <c r="Z10" s="96">
        <v>123</v>
      </c>
    </row>
    <row r="11" spans="1:26">
      <c r="A11" s="70" t="s">
        <v>333</v>
      </c>
      <c r="B11" s="71">
        <v>11.9</v>
      </c>
      <c r="C11" s="71">
        <v>11.7</v>
      </c>
      <c r="D11" s="71">
        <v>14.4</v>
      </c>
      <c r="E11" s="71">
        <v>18.100000000000001</v>
      </c>
      <c r="F11" s="96">
        <v>56.2</v>
      </c>
      <c r="G11" s="71">
        <v>18</v>
      </c>
      <c r="H11" s="71">
        <v>19</v>
      </c>
      <c r="I11" s="71">
        <v>22</v>
      </c>
      <c r="J11" s="71">
        <v>11</v>
      </c>
      <c r="K11" s="96">
        <v>70</v>
      </c>
      <c r="L11" s="71">
        <v>23</v>
      </c>
      <c r="M11" s="71">
        <v>18.2</v>
      </c>
      <c r="N11" s="71">
        <v>16</v>
      </c>
      <c r="O11" s="71">
        <v>14</v>
      </c>
      <c r="P11" s="96">
        <v>71.2</v>
      </c>
      <c r="Q11" s="71">
        <v>13.4</v>
      </c>
      <c r="R11" s="71">
        <v>12.8</v>
      </c>
      <c r="S11" s="71">
        <v>15.5</v>
      </c>
      <c r="T11" s="71">
        <v>14.7</v>
      </c>
      <c r="U11" s="96">
        <v>56.3</v>
      </c>
      <c r="V11" s="71">
        <v>18</v>
      </c>
      <c r="W11" s="71">
        <v>20</v>
      </c>
      <c r="X11" s="71">
        <v>19</v>
      </c>
      <c r="Y11" s="71">
        <v>19</v>
      </c>
      <c r="Z11" s="96">
        <v>76</v>
      </c>
    </row>
    <row r="12" spans="1:26">
      <c r="A12" s="70" t="s">
        <v>78</v>
      </c>
      <c r="B12" s="71">
        <v>7.9</v>
      </c>
      <c r="C12" s="71">
        <v>9.4</v>
      </c>
      <c r="D12" s="71">
        <v>7.4</v>
      </c>
      <c r="E12" s="71">
        <v>9</v>
      </c>
      <c r="F12" s="96">
        <v>33.700000000000003</v>
      </c>
      <c r="G12" s="71">
        <v>12</v>
      </c>
      <c r="H12" s="71">
        <v>10</v>
      </c>
      <c r="I12" s="71">
        <v>13</v>
      </c>
      <c r="J12" s="71">
        <v>15</v>
      </c>
      <c r="K12" s="96">
        <v>50</v>
      </c>
      <c r="L12" s="71">
        <v>15</v>
      </c>
      <c r="M12" s="71">
        <v>13</v>
      </c>
      <c r="N12" s="71">
        <v>14</v>
      </c>
      <c r="O12" s="71">
        <v>15</v>
      </c>
      <c r="P12" s="96">
        <v>57</v>
      </c>
      <c r="Q12" s="71">
        <v>14.1</v>
      </c>
      <c r="R12" s="71">
        <v>16</v>
      </c>
      <c r="S12" s="71">
        <v>15.8</v>
      </c>
      <c r="T12" s="71">
        <v>15.8</v>
      </c>
      <c r="U12" s="96">
        <v>61.7</v>
      </c>
      <c r="V12" s="71">
        <v>21</v>
      </c>
      <c r="W12" s="71">
        <v>20</v>
      </c>
      <c r="X12" s="71">
        <v>24</v>
      </c>
      <c r="Y12" s="71">
        <v>23</v>
      </c>
      <c r="Z12" s="96">
        <v>88</v>
      </c>
    </row>
    <row r="13" spans="1:26">
      <c r="A13" s="70" t="s">
        <v>334</v>
      </c>
      <c r="B13" s="71">
        <v>6.4</v>
      </c>
      <c r="C13" s="71">
        <v>7.2</v>
      </c>
      <c r="D13" s="71">
        <v>10.4</v>
      </c>
      <c r="E13" s="71">
        <v>11.6</v>
      </c>
      <c r="F13" s="96">
        <v>35.6</v>
      </c>
      <c r="G13" s="71">
        <v>13</v>
      </c>
      <c r="H13" s="71">
        <v>16</v>
      </c>
      <c r="I13" s="71">
        <v>16</v>
      </c>
      <c r="J13" s="71">
        <v>23</v>
      </c>
      <c r="K13" s="96">
        <v>68</v>
      </c>
      <c r="L13" s="71">
        <v>25</v>
      </c>
      <c r="M13" s="71">
        <v>26</v>
      </c>
      <c r="N13" s="71">
        <v>23</v>
      </c>
      <c r="O13" s="71">
        <v>26</v>
      </c>
      <c r="P13" s="96">
        <v>100</v>
      </c>
      <c r="Q13" s="71">
        <v>28.9</v>
      </c>
      <c r="R13" s="71">
        <v>24</v>
      </c>
      <c r="S13" s="71">
        <v>31</v>
      </c>
      <c r="T13" s="71">
        <v>31.700000000000003</v>
      </c>
      <c r="U13" s="96">
        <v>115.6</v>
      </c>
      <c r="V13" s="71">
        <v>28</v>
      </c>
      <c r="W13" s="71">
        <v>15</v>
      </c>
      <c r="X13" s="71">
        <v>29</v>
      </c>
      <c r="Y13" s="71">
        <v>33</v>
      </c>
      <c r="Z13" s="96">
        <v>105</v>
      </c>
    </row>
    <row r="14" spans="1:26">
      <c r="A14" s="70" t="s">
        <v>159</v>
      </c>
      <c r="B14" s="71">
        <v>28.4</v>
      </c>
      <c r="C14" s="71">
        <v>27.4</v>
      </c>
      <c r="D14" s="71">
        <v>36.799999999999997</v>
      </c>
      <c r="E14" s="71">
        <v>43.2</v>
      </c>
      <c r="F14" s="96">
        <v>135.69999999999999</v>
      </c>
      <c r="G14" s="71">
        <v>35</v>
      </c>
      <c r="H14" s="71">
        <v>39</v>
      </c>
      <c r="I14" s="71">
        <v>36.78</v>
      </c>
      <c r="J14" s="71">
        <v>48.3</v>
      </c>
      <c r="K14" s="96">
        <v>159</v>
      </c>
      <c r="L14" s="71">
        <v>40</v>
      </c>
      <c r="M14" s="71">
        <v>38</v>
      </c>
      <c r="N14" s="71">
        <v>36</v>
      </c>
      <c r="O14" s="71">
        <v>34</v>
      </c>
      <c r="P14" s="96">
        <v>148</v>
      </c>
      <c r="Q14" s="71">
        <v>28.7</v>
      </c>
      <c r="R14" s="71">
        <v>27</v>
      </c>
      <c r="S14" s="71">
        <v>30</v>
      </c>
      <c r="T14" s="71">
        <v>28.2</v>
      </c>
      <c r="U14" s="96">
        <v>114</v>
      </c>
      <c r="V14" s="71">
        <v>43</v>
      </c>
      <c r="W14" s="71">
        <v>48</v>
      </c>
      <c r="X14" s="71">
        <v>58</v>
      </c>
      <c r="Y14" s="71">
        <v>55</v>
      </c>
      <c r="Z14" s="96">
        <v>204</v>
      </c>
    </row>
    <row r="15" spans="1:26">
      <c r="A15" s="68" t="s">
        <v>81</v>
      </c>
      <c r="B15" s="107">
        <v>524.69999999999993</v>
      </c>
      <c r="C15" s="107">
        <v>537.19999999999993</v>
      </c>
      <c r="D15" s="107">
        <v>604.09999999999991</v>
      </c>
      <c r="E15" s="107">
        <v>640.50000000000011</v>
      </c>
      <c r="F15" s="108">
        <v>2306.5999999999995</v>
      </c>
      <c r="G15" s="107">
        <v>711.3</v>
      </c>
      <c r="H15" s="107">
        <v>769</v>
      </c>
      <c r="I15" s="107">
        <v>818.78</v>
      </c>
      <c r="J15" s="107">
        <v>844.3</v>
      </c>
      <c r="K15" s="108">
        <v>3143.3</v>
      </c>
      <c r="L15" s="107">
        <v>883.80000000000007</v>
      </c>
      <c r="M15" s="107">
        <v>854.7</v>
      </c>
      <c r="N15" s="107">
        <v>821.4</v>
      </c>
      <c r="O15" s="107">
        <v>783</v>
      </c>
      <c r="P15" s="108">
        <v>3342.8999999999996</v>
      </c>
      <c r="Q15" s="107">
        <v>806.2</v>
      </c>
      <c r="R15" s="107">
        <v>833.7</v>
      </c>
      <c r="S15" s="107">
        <v>875.59999999999991</v>
      </c>
      <c r="T15" s="107">
        <v>896.60000000000014</v>
      </c>
      <c r="U15" s="108">
        <v>3412.1000000000004</v>
      </c>
      <c r="V15" s="107">
        <v>994</v>
      </c>
      <c r="W15" s="107">
        <v>1105</v>
      </c>
      <c r="X15" s="107">
        <v>1180</v>
      </c>
      <c r="Y15" s="107">
        <v>1226</v>
      </c>
      <c r="Z15" s="108">
        <v>4505</v>
      </c>
    </row>
    <row r="16" spans="1:26">
      <c r="A16" s="74"/>
      <c r="F16" s="96"/>
      <c r="K16" s="96"/>
      <c r="P16" s="96"/>
      <c r="U16" s="96"/>
      <c r="Z16" s="96"/>
    </row>
    <row r="17" spans="1:26">
      <c r="A17" s="68" t="s">
        <v>82</v>
      </c>
      <c r="B17" s="92">
        <v>381.90000000000009</v>
      </c>
      <c r="C17" s="92">
        <v>431.6</v>
      </c>
      <c r="D17" s="92">
        <v>478.5</v>
      </c>
      <c r="E17" s="92">
        <v>526.19999999999993</v>
      </c>
      <c r="F17" s="98">
        <v>1818.1000000000004</v>
      </c>
      <c r="G17" s="92">
        <v>550.29999999999995</v>
      </c>
      <c r="H17" s="92">
        <v>603</v>
      </c>
      <c r="I17" s="92">
        <v>664.92000000000007</v>
      </c>
      <c r="J17" s="92">
        <v>672.80000000000018</v>
      </c>
      <c r="K17" s="98">
        <v>2491.0999999999995</v>
      </c>
      <c r="L17" s="92">
        <v>641.4</v>
      </c>
      <c r="M17" s="92">
        <v>719.5</v>
      </c>
      <c r="N17" s="92">
        <v>661.6</v>
      </c>
      <c r="O17" s="92">
        <v>650.29999999999995</v>
      </c>
      <c r="P17" s="98">
        <v>2672.8</v>
      </c>
      <c r="Q17" s="92">
        <v>674.3</v>
      </c>
      <c r="R17" s="92">
        <v>704.09999999999991</v>
      </c>
      <c r="S17" s="92">
        <v>759.70000000000027</v>
      </c>
      <c r="T17" s="92">
        <v>788.89999999999986</v>
      </c>
      <c r="U17" s="98">
        <v>2927.2</v>
      </c>
      <c r="V17" s="92">
        <v>800</v>
      </c>
      <c r="W17" s="92">
        <v>899.2</v>
      </c>
      <c r="X17" s="92">
        <v>964</v>
      </c>
      <c r="Y17" s="92">
        <v>1018.5</v>
      </c>
      <c r="Z17" s="98">
        <v>3681.8</v>
      </c>
    </row>
    <row r="18" spans="1:26">
      <c r="A18" s="68"/>
      <c r="B18" s="73"/>
      <c r="C18" s="73"/>
      <c r="D18" s="73"/>
      <c r="E18" s="73"/>
      <c r="F18" s="99"/>
      <c r="G18" s="73"/>
      <c r="H18" s="73"/>
      <c r="I18" s="73"/>
      <c r="J18" s="73"/>
      <c r="K18" s="99"/>
      <c r="L18" s="73"/>
      <c r="M18" s="73"/>
      <c r="N18" s="73"/>
      <c r="O18" s="73"/>
      <c r="P18" s="99"/>
      <c r="Q18" s="73"/>
      <c r="R18" s="73"/>
      <c r="S18" s="73"/>
      <c r="T18" s="73"/>
      <c r="U18" s="99"/>
      <c r="V18" s="73"/>
      <c r="W18" s="73"/>
      <c r="X18" s="73"/>
      <c r="Y18" s="73"/>
      <c r="Z18" s="99"/>
    </row>
    <row r="19" spans="1:26">
      <c r="A19" s="68" t="s">
        <v>83</v>
      </c>
      <c r="B19" s="73"/>
      <c r="C19" s="73"/>
      <c r="D19" s="73"/>
      <c r="E19" s="73"/>
      <c r="F19" s="99"/>
      <c r="G19" s="73"/>
      <c r="H19" s="73"/>
      <c r="I19" s="73"/>
      <c r="J19" s="73"/>
      <c r="K19" s="99"/>
      <c r="L19" s="73"/>
      <c r="M19" s="73"/>
      <c r="N19" s="73"/>
      <c r="O19" s="73"/>
      <c r="P19" s="99"/>
      <c r="Q19" s="73"/>
      <c r="R19" s="73"/>
      <c r="S19" s="73"/>
      <c r="T19" s="73"/>
      <c r="U19" s="99"/>
      <c r="V19" s="73"/>
      <c r="W19" s="73"/>
      <c r="X19" s="73"/>
      <c r="Y19" s="73"/>
      <c r="Z19" s="99"/>
    </row>
    <row r="20" spans="1:26">
      <c r="A20" s="68" t="s">
        <v>84</v>
      </c>
      <c r="F20" s="96"/>
      <c r="K20" s="96"/>
      <c r="P20" s="96"/>
      <c r="U20" s="96"/>
      <c r="Z20" s="96"/>
    </row>
    <row r="21" spans="1:26">
      <c r="A21" s="70" t="s">
        <v>85</v>
      </c>
      <c r="B21" s="71">
        <v>88.8</v>
      </c>
      <c r="C21" s="71">
        <v>99.4</v>
      </c>
      <c r="D21" s="71">
        <v>108.6</v>
      </c>
      <c r="E21" s="71">
        <v>121.3</v>
      </c>
      <c r="F21" s="96">
        <v>417.9</v>
      </c>
      <c r="G21" s="71">
        <v>149</v>
      </c>
      <c r="H21" s="71">
        <v>163</v>
      </c>
      <c r="I21" s="71">
        <v>178</v>
      </c>
      <c r="J21" s="71">
        <v>181</v>
      </c>
      <c r="K21" s="96">
        <v>671</v>
      </c>
      <c r="L21" s="71">
        <v>181.4</v>
      </c>
      <c r="M21" s="71">
        <v>206</v>
      </c>
      <c r="N21" s="71">
        <v>182.6</v>
      </c>
      <c r="O21" s="71">
        <v>178</v>
      </c>
      <c r="P21" s="96">
        <v>748</v>
      </c>
      <c r="Q21" s="71">
        <v>186.4</v>
      </c>
      <c r="R21" s="71">
        <v>182</v>
      </c>
      <c r="S21" s="71">
        <v>191.9</v>
      </c>
      <c r="T21" s="71">
        <v>183.5</v>
      </c>
      <c r="U21" s="96">
        <v>743.8</v>
      </c>
      <c r="V21" s="71">
        <v>205</v>
      </c>
      <c r="W21" s="71">
        <v>229</v>
      </c>
      <c r="X21" s="71">
        <v>239</v>
      </c>
      <c r="Y21" s="71">
        <v>253</v>
      </c>
      <c r="Z21" s="96">
        <v>926</v>
      </c>
    </row>
    <row r="22" spans="1:26">
      <c r="A22" s="70" t="s">
        <v>86</v>
      </c>
      <c r="B22" s="75">
        <v>4.8</v>
      </c>
      <c r="C22" s="75">
        <v>-0.3</v>
      </c>
      <c r="D22" s="75">
        <v>-1.5</v>
      </c>
      <c r="E22" s="75">
        <v>2.5</v>
      </c>
      <c r="F22" s="100">
        <v>5.6</v>
      </c>
      <c r="G22" s="75">
        <v>2</v>
      </c>
      <c r="H22" s="75">
        <v>5</v>
      </c>
      <c r="I22" s="75">
        <v>2</v>
      </c>
      <c r="J22" s="75">
        <v>0</v>
      </c>
      <c r="K22" s="100">
        <v>9</v>
      </c>
      <c r="L22" s="75">
        <v>1</v>
      </c>
      <c r="M22" s="75">
        <v>10</v>
      </c>
      <c r="N22" s="75">
        <v>4</v>
      </c>
      <c r="O22" s="75">
        <v>6</v>
      </c>
      <c r="P22" s="100">
        <v>21</v>
      </c>
      <c r="Q22" s="75">
        <v>9.8000000000000007</v>
      </c>
      <c r="R22" s="75">
        <v>13.2</v>
      </c>
      <c r="S22" s="75">
        <v>3.9</v>
      </c>
      <c r="T22" s="75">
        <v>14.1</v>
      </c>
      <c r="U22" s="100">
        <v>41</v>
      </c>
      <c r="V22" s="75">
        <v>-2</v>
      </c>
      <c r="W22" s="75">
        <v>-6</v>
      </c>
      <c r="X22" s="75">
        <v>-7</v>
      </c>
      <c r="Y22" s="75">
        <v>-1</v>
      </c>
      <c r="Z22" s="100">
        <v>-16</v>
      </c>
    </row>
    <row r="23" spans="1:26">
      <c r="A23" s="70" t="s">
        <v>76</v>
      </c>
      <c r="B23" s="75">
        <v>5.9</v>
      </c>
      <c r="C23" s="75">
        <v>7.6</v>
      </c>
      <c r="D23" s="75">
        <v>7.4</v>
      </c>
      <c r="E23" s="75">
        <v>9.6999999999999993</v>
      </c>
      <c r="F23" s="100">
        <v>30.7</v>
      </c>
      <c r="G23" s="75">
        <v>10</v>
      </c>
      <c r="H23" s="75">
        <v>11</v>
      </c>
      <c r="I23" s="75">
        <v>13</v>
      </c>
      <c r="J23" s="75">
        <v>14</v>
      </c>
      <c r="K23" s="100">
        <v>48</v>
      </c>
      <c r="L23" s="75">
        <v>11.2</v>
      </c>
      <c r="M23" s="75">
        <v>11</v>
      </c>
      <c r="N23" s="75">
        <v>10</v>
      </c>
      <c r="O23" s="75">
        <v>14</v>
      </c>
      <c r="P23" s="100">
        <v>46.2</v>
      </c>
      <c r="Q23" s="75">
        <v>14.3</v>
      </c>
      <c r="R23" s="75">
        <v>14.8</v>
      </c>
      <c r="S23" s="75">
        <v>15.2</v>
      </c>
      <c r="T23" s="75">
        <v>13.4</v>
      </c>
      <c r="U23" s="100">
        <v>57.7</v>
      </c>
      <c r="V23" s="75">
        <v>11</v>
      </c>
      <c r="W23" s="75">
        <v>11</v>
      </c>
      <c r="X23" s="75">
        <v>14</v>
      </c>
      <c r="Y23" s="75">
        <v>15.2</v>
      </c>
      <c r="Z23" s="100">
        <v>51.2</v>
      </c>
    </row>
    <row r="24" spans="1:26">
      <c r="A24" s="70" t="s">
        <v>334</v>
      </c>
      <c r="B24" s="75">
        <v>9.1999999999999993</v>
      </c>
      <c r="C24" s="75">
        <v>9.5</v>
      </c>
      <c r="D24" s="75">
        <v>10.8</v>
      </c>
      <c r="E24" s="75">
        <v>10.8</v>
      </c>
      <c r="F24" s="100">
        <v>40.299999999999997</v>
      </c>
      <c r="G24" s="75">
        <v>11</v>
      </c>
      <c r="H24" s="75">
        <v>12</v>
      </c>
      <c r="I24" s="75">
        <v>15</v>
      </c>
      <c r="J24" s="75">
        <v>14</v>
      </c>
      <c r="K24" s="100">
        <v>52</v>
      </c>
      <c r="L24" s="75">
        <v>12</v>
      </c>
      <c r="M24" s="75">
        <v>12</v>
      </c>
      <c r="N24" s="75">
        <v>11</v>
      </c>
      <c r="O24" s="75">
        <v>23</v>
      </c>
      <c r="P24" s="100">
        <v>58</v>
      </c>
      <c r="Q24" s="75">
        <v>17.8</v>
      </c>
      <c r="R24" s="75">
        <v>11.6</v>
      </c>
      <c r="S24" s="75">
        <v>11.4</v>
      </c>
      <c r="T24" s="75">
        <v>9.6</v>
      </c>
      <c r="U24" s="100">
        <v>50.3</v>
      </c>
      <c r="V24" s="75">
        <v>17</v>
      </c>
      <c r="W24" s="75">
        <v>13</v>
      </c>
      <c r="X24" s="75">
        <v>20</v>
      </c>
      <c r="Y24" s="75">
        <v>20</v>
      </c>
      <c r="Z24" s="100">
        <v>70</v>
      </c>
    </row>
    <row r="25" spans="1:26">
      <c r="A25" s="70" t="s">
        <v>333</v>
      </c>
      <c r="B25" s="75">
        <v>14.1</v>
      </c>
      <c r="C25" s="75">
        <v>13</v>
      </c>
      <c r="D25" s="75">
        <v>14.6</v>
      </c>
      <c r="E25" s="75">
        <v>15.1</v>
      </c>
      <c r="F25" s="100">
        <v>56.8</v>
      </c>
      <c r="G25" s="75">
        <v>16</v>
      </c>
      <c r="H25" s="75">
        <v>17</v>
      </c>
      <c r="I25" s="75">
        <v>18</v>
      </c>
      <c r="J25" s="75">
        <v>30</v>
      </c>
      <c r="K25" s="100">
        <v>81</v>
      </c>
      <c r="L25" s="75">
        <v>17.3</v>
      </c>
      <c r="M25" s="75">
        <v>17.899999999999999</v>
      </c>
      <c r="N25" s="75">
        <v>14</v>
      </c>
      <c r="O25" s="75">
        <v>11</v>
      </c>
      <c r="P25" s="100">
        <v>60.3</v>
      </c>
      <c r="Q25" s="75">
        <v>8.9</v>
      </c>
      <c r="R25" s="75">
        <v>9.1</v>
      </c>
      <c r="S25" s="75">
        <v>12.5</v>
      </c>
      <c r="T25" s="75">
        <v>12.6</v>
      </c>
      <c r="U25" s="100">
        <v>43</v>
      </c>
      <c r="V25" s="75">
        <v>13</v>
      </c>
      <c r="W25" s="75">
        <v>13</v>
      </c>
      <c r="X25" s="75">
        <v>17</v>
      </c>
      <c r="Y25" s="75">
        <v>18</v>
      </c>
      <c r="Z25" s="100">
        <v>61</v>
      </c>
    </row>
    <row r="26" spans="1:26">
      <c r="A26" s="70" t="s">
        <v>78</v>
      </c>
      <c r="B26" s="71">
        <v>5.6</v>
      </c>
      <c r="C26" s="71">
        <v>4.9000000000000004</v>
      </c>
      <c r="D26" s="71">
        <v>6.1</v>
      </c>
      <c r="E26" s="71">
        <v>6.9</v>
      </c>
      <c r="F26" s="96">
        <v>23.6</v>
      </c>
      <c r="G26" s="71">
        <v>7</v>
      </c>
      <c r="H26" s="71">
        <v>7</v>
      </c>
      <c r="I26" s="71">
        <v>8</v>
      </c>
      <c r="J26" s="71">
        <v>10</v>
      </c>
      <c r="K26" s="96">
        <v>32</v>
      </c>
      <c r="L26" s="71">
        <v>8</v>
      </c>
      <c r="M26" s="71">
        <v>7.9</v>
      </c>
      <c r="N26" s="71">
        <v>7</v>
      </c>
      <c r="O26" s="71">
        <v>9</v>
      </c>
      <c r="P26" s="96">
        <v>32</v>
      </c>
      <c r="Q26" s="71">
        <v>7.6</v>
      </c>
      <c r="R26" s="71">
        <v>6.3</v>
      </c>
      <c r="S26" s="71">
        <v>7.4</v>
      </c>
      <c r="T26" s="71">
        <v>6.4</v>
      </c>
      <c r="U26" s="96">
        <v>27.7</v>
      </c>
      <c r="V26" s="71">
        <v>7</v>
      </c>
      <c r="W26" s="71">
        <v>7</v>
      </c>
      <c r="X26" s="71">
        <v>9</v>
      </c>
      <c r="Y26" s="71">
        <v>9</v>
      </c>
      <c r="Z26" s="96">
        <v>32</v>
      </c>
    </row>
    <row r="27" spans="1:26">
      <c r="A27" s="90" t="s">
        <v>335</v>
      </c>
      <c r="B27" s="71">
        <v>5.3</v>
      </c>
      <c r="C27" s="71">
        <v>7.9</v>
      </c>
      <c r="D27" s="71">
        <v>8.3000000000000007</v>
      </c>
      <c r="E27" s="71">
        <v>7.7</v>
      </c>
      <c r="F27" s="96">
        <v>29.2</v>
      </c>
      <c r="G27" s="71">
        <v>8</v>
      </c>
      <c r="H27" s="71">
        <v>11</v>
      </c>
      <c r="I27" s="71">
        <v>12</v>
      </c>
      <c r="J27" s="71">
        <v>12</v>
      </c>
      <c r="K27" s="96">
        <v>43</v>
      </c>
      <c r="L27" s="71">
        <v>7.1</v>
      </c>
      <c r="M27" s="71">
        <v>8.9</v>
      </c>
      <c r="N27" s="71">
        <v>7</v>
      </c>
      <c r="O27" s="71">
        <v>3.9</v>
      </c>
      <c r="P27" s="96">
        <v>27.1</v>
      </c>
      <c r="Q27" s="71">
        <v>3</v>
      </c>
      <c r="R27" s="71">
        <v>3.9</v>
      </c>
      <c r="S27" s="71">
        <v>6.4</v>
      </c>
      <c r="T27" s="71">
        <v>7.5</v>
      </c>
      <c r="U27" s="96">
        <v>20.7</v>
      </c>
      <c r="V27" s="71">
        <v>10</v>
      </c>
      <c r="W27" s="71">
        <v>10</v>
      </c>
      <c r="X27" s="71">
        <v>12</v>
      </c>
      <c r="Y27" s="71">
        <v>14</v>
      </c>
      <c r="Z27" s="96">
        <v>46</v>
      </c>
    </row>
    <row r="28" spans="1:26">
      <c r="A28" s="70" t="s">
        <v>336</v>
      </c>
      <c r="B28" s="71">
        <v>8.9</v>
      </c>
      <c r="C28" s="71">
        <v>6.5</v>
      </c>
      <c r="D28" s="71">
        <v>8.4</v>
      </c>
      <c r="E28" s="71">
        <v>7.6</v>
      </c>
      <c r="F28" s="96">
        <v>31.4</v>
      </c>
      <c r="G28" s="71">
        <v>8</v>
      </c>
      <c r="H28" s="71">
        <v>9</v>
      </c>
      <c r="I28" s="71">
        <v>11</v>
      </c>
      <c r="J28" s="71">
        <v>8</v>
      </c>
      <c r="K28" s="96">
        <v>36</v>
      </c>
      <c r="L28" s="71">
        <v>10</v>
      </c>
      <c r="M28" s="71">
        <v>10</v>
      </c>
      <c r="N28" s="71">
        <v>9</v>
      </c>
      <c r="O28" s="71">
        <v>13</v>
      </c>
      <c r="P28" s="96">
        <v>42</v>
      </c>
      <c r="Q28" s="71">
        <v>8.9</v>
      </c>
      <c r="R28" s="71">
        <v>8.1999999999999993</v>
      </c>
      <c r="S28" s="71">
        <v>10</v>
      </c>
      <c r="T28" s="71">
        <v>7.4</v>
      </c>
      <c r="U28" s="96">
        <v>34.4</v>
      </c>
      <c r="V28" s="71">
        <v>9</v>
      </c>
      <c r="W28" s="71">
        <v>11</v>
      </c>
      <c r="X28" s="71">
        <v>11</v>
      </c>
      <c r="Y28" s="71">
        <v>13</v>
      </c>
      <c r="Z28" s="96">
        <v>44</v>
      </c>
    </row>
    <row r="29" spans="1:26">
      <c r="A29" s="70" t="s">
        <v>159</v>
      </c>
      <c r="B29" s="71">
        <v>32.9</v>
      </c>
      <c r="C29" s="71">
        <v>34.6</v>
      </c>
      <c r="D29" s="71">
        <v>33.5</v>
      </c>
      <c r="E29" s="71">
        <v>46.7</v>
      </c>
      <c r="F29" s="96">
        <v>147.69999999999999</v>
      </c>
      <c r="G29" s="71">
        <v>54</v>
      </c>
      <c r="H29" s="71">
        <v>54</v>
      </c>
      <c r="I29" s="71">
        <v>57</v>
      </c>
      <c r="J29" s="71">
        <v>64</v>
      </c>
      <c r="K29" s="96">
        <v>229</v>
      </c>
      <c r="L29" s="71">
        <v>54</v>
      </c>
      <c r="M29" s="71">
        <v>52.7</v>
      </c>
      <c r="N29" s="71">
        <v>46.6</v>
      </c>
      <c r="O29" s="71">
        <v>51.7</v>
      </c>
      <c r="P29" s="96">
        <v>205.6</v>
      </c>
      <c r="Q29" s="71">
        <v>48</v>
      </c>
      <c r="R29" s="71">
        <v>48.9</v>
      </c>
      <c r="S29" s="71">
        <v>52.8</v>
      </c>
      <c r="T29" s="71">
        <v>58.7</v>
      </c>
      <c r="U29" s="96">
        <v>208.4</v>
      </c>
      <c r="V29" s="71">
        <v>39</v>
      </c>
      <c r="W29" s="71">
        <v>44</v>
      </c>
      <c r="X29" s="71">
        <v>42</v>
      </c>
      <c r="Y29" s="71">
        <v>40</v>
      </c>
      <c r="Z29" s="96">
        <v>165</v>
      </c>
    </row>
    <row r="30" spans="1:26">
      <c r="A30" s="70" t="s">
        <v>337</v>
      </c>
      <c r="B30" s="71">
        <v>2</v>
      </c>
      <c r="C30" s="71">
        <v>2.2999999999999998</v>
      </c>
      <c r="D30" s="71">
        <v>2.2999999999999998</v>
      </c>
      <c r="E30" s="71">
        <v>3</v>
      </c>
      <c r="F30" s="96">
        <v>9.6</v>
      </c>
      <c r="G30" s="71">
        <v>3</v>
      </c>
      <c r="H30" s="71">
        <v>4</v>
      </c>
      <c r="I30" s="71">
        <v>4</v>
      </c>
      <c r="J30" s="71">
        <v>3</v>
      </c>
      <c r="K30" s="96">
        <v>14</v>
      </c>
      <c r="L30" s="71">
        <v>2.8</v>
      </c>
      <c r="M30" s="71">
        <v>2</v>
      </c>
      <c r="N30" s="71">
        <v>2.2000000000000002</v>
      </c>
      <c r="O30" s="71">
        <v>1</v>
      </c>
      <c r="P30" s="96">
        <v>8</v>
      </c>
      <c r="Q30" s="71">
        <v>2.2000000000000002</v>
      </c>
      <c r="R30" s="71">
        <v>2.1</v>
      </c>
      <c r="S30" s="71">
        <v>1.9</v>
      </c>
      <c r="T30" s="71">
        <v>12</v>
      </c>
      <c r="U30" s="96">
        <v>18.3</v>
      </c>
      <c r="V30" s="71">
        <v>5</v>
      </c>
      <c r="W30" s="71">
        <v>5</v>
      </c>
      <c r="X30" s="71">
        <v>5</v>
      </c>
      <c r="Y30" s="71">
        <v>8</v>
      </c>
      <c r="Z30" s="96">
        <v>23</v>
      </c>
    </row>
    <row r="31" spans="1:26">
      <c r="A31" s="52" t="s">
        <v>87</v>
      </c>
      <c r="B31" s="107">
        <v>177.50000000000003</v>
      </c>
      <c r="C31" s="107">
        <v>185.4</v>
      </c>
      <c r="D31" s="107">
        <v>198.50000000000003</v>
      </c>
      <c r="E31" s="107">
        <v>231.3</v>
      </c>
      <c r="F31" s="108">
        <v>792.80000000000007</v>
      </c>
      <c r="G31" s="107">
        <v>268</v>
      </c>
      <c r="H31" s="107">
        <v>293</v>
      </c>
      <c r="I31" s="107">
        <v>318</v>
      </c>
      <c r="J31" s="107">
        <v>336</v>
      </c>
      <c r="K31" s="108">
        <v>1215</v>
      </c>
      <c r="L31" s="107">
        <v>304.8</v>
      </c>
      <c r="M31" s="107">
        <v>338.39999999999992</v>
      </c>
      <c r="N31" s="107">
        <v>293.39999999999998</v>
      </c>
      <c r="O31" s="107">
        <v>310.59999999999997</v>
      </c>
      <c r="P31" s="108">
        <v>1248.1999999999998</v>
      </c>
      <c r="Q31" s="107">
        <v>306.90000000000003</v>
      </c>
      <c r="R31" s="107">
        <v>300.10000000000002</v>
      </c>
      <c r="S31" s="107">
        <v>313.40000000000003</v>
      </c>
      <c r="T31" s="107">
        <v>325.2</v>
      </c>
      <c r="U31" s="108">
        <v>1245.3</v>
      </c>
      <c r="V31" s="107">
        <v>314</v>
      </c>
      <c r="W31" s="107">
        <v>337</v>
      </c>
      <c r="X31" s="107">
        <v>362</v>
      </c>
      <c r="Y31" s="107">
        <v>389.2</v>
      </c>
      <c r="Z31" s="108">
        <v>1402.2</v>
      </c>
    </row>
    <row r="32" spans="1:26">
      <c r="A32" s="74"/>
      <c r="F32" s="96"/>
      <c r="K32" s="96"/>
      <c r="P32" s="96"/>
      <c r="U32" s="96"/>
      <c r="Z32" s="96"/>
    </row>
    <row r="33" spans="1:26">
      <c r="A33" s="68" t="s">
        <v>88</v>
      </c>
      <c r="B33" s="92">
        <v>204.40000000000006</v>
      </c>
      <c r="C33" s="92">
        <v>246.20000000000002</v>
      </c>
      <c r="D33" s="92">
        <v>280</v>
      </c>
      <c r="E33" s="92">
        <v>294.89999999999992</v>
      </c>
      <c r="F33" s="98">
        <v>1025.3000000000002</v>
      </c>
      <c r="G33" s="92">
        <v>282.29999999999995</v>
      </c>
      <c r="H33" s="92">
        <v>310</v>
      </c>
      <c r="I33" s="92">
        <v>346.92000000000007</v>
      </c>
      <c r="J33" s="92">
        <v>336.80000000000018</v>
      </c>
      <c r="K33" s="98">
        <v>1276.0999999999995</v>
      </c>
      <c r="L33" s="92">
        <v>336.59999999999997</v>
      </c>
      <c r="M33" s="92">
        <v>381.10000000000008</v>
      </c>
      <c r="N33" s="92">
        <v>368.20000000000005</v>
      </c>
      <c r="O33" s="92">
        <v>339.7</v>
      </c>
      <c r="P33" s="98">
        <v>1424.6000000000004</v>
      </c>
      <c r="Q33" s="92">
        <v>367.39999999999992</v>
      </c>
      <c r="R33" s="92">
        <v>403.99999999999989</v>
      </c>
      <c r="S33" s="92">
        <v>446.30000000000024</v>
      </c>
      <c r="T33" s="92">
        <v>463.69999999999987</v>
      </c>
      <c r="U33" s="98">
        <v>1681.8999999999999</v>
      </c>
      <c r="V33" s="92">
        <v>486</v>
      </c>
      <c r="W33" s="92">
        <v>562.20000000000005</v>
      </c>
      <c r="X33" s="92">
        <v>602</v>
      </c>
      <c r="Y33" s="92">
        <v>629.29999999999995</v>
      </c>
      <c r="Z33" s="98">
        <v>2279.6000000000004</v>
      </c>
    </row>
    <row r="34" spans="1:26">
      <c r="A34" s="68"/>
      <c r="B34" s="73"/>
      <c r="C34" s="73"/>
      <c r="D34" s="73"/>
      <c r="E34" s="73"/>
      <c r="F34" s="99"/>
      <c r="G34" s="73"/>
      <c r="H34" s="73"/>
      <c r="I34" s="73"/>
      <c r="J34" s="73"/>
      <c r="K34" s="99"/>
      <c r="L34" s="73"/>
      <c r="M34" s="73"/>
      <c r="N34" s="73"/>
      <c r="O34" s="73"/>
      <c r="P34" s="99"/>
      <c r="Q34" s="73"/>
      <c r="R34" s="73"/>
      <c r="S34" s="73"/>
      <c r="T34" s="73"/>
      <c r="U34" s="99"/>
      <c r="V34" s="73"/>
      <c r="W34" s="73"/>
      <c r="X34" s="73"/>
      <c r="Y34" s="73"/>
      <c r="Z34" s="99"/>
    </row>
    <row r="35" spans="1:26">
      <c r="A35" s="68" t="s">
        <v>89</v>
      </c>
      <c r="B35" s="71">
        <v>12.5</v>
      </c>
      <c r="C35" s="71">
        <v>0</v>
      </c>
      <c r="D35" s="71">
        <v>10</v>
      </c>
      <c r="E35" s="71">
        <v>25.1</v>
      </c>
      <c r="F35" s="96">
        <v>47.6</v>
      </c>
      <c r="G35" s="71">
        <v>48.2</v>
      </c>
      <c r="H35" s="71">
        <v>49.6</v>
      </c>
      <c r="I35" s="71">
        <v>41.8</v>
      </c>
      <c r="J35" s="71">
        <v>31.6</v>
      </c>
      <c r="K35" s="96">
        <v>171.2</v>
      </c>
      <c r="L35" s="71">
        <v>7.8</v>
      </c>
      <c r="M35" s="71">
        <v>-40.299999999999997</v>
      </c>
      <c r="N35" s="71">
        <v>-37.700000000000003</v>
      </c>
      <c r="O35" s="71">
        <v>-27</v>
      </c>
      <c r="P35" s="96">
        <v>-97.2</v>
      </c>
      <c r="Q35" s="71">
        <v>3.9</v>
      </c>
      <c r="R35" s="71">
        <v>-3.1</v>
      </c>
      <c r="S35" s="71">
        <v>12.1</v>
      </c>
      <c r="T35" s="71">
        <v>35.9</v>
      </c>
      <c r="U35" s="96">
        <v>48.6</v>
      </c>
      <c r="V35" s="71">
        <v>17.600000000000001</v>
      </c>
      <c r="W35" s="71">
        <v>9.4</v>
      </c>
      <c r="X35" s="71">
        <v>40</v>
      </c>
      <c r="Y35" s="71">
        <v>50.1</v>
      </c>
      <c r="Z35" s="96">
        <v>117.1</v>
      </c>
    </row>
    <row r="36" spans="1:26">
      <c r="A36" s="74"/>
      <c r="F36" s="96"/>
      <c r="K36" s="96"/>
      <c r="P36" s="96"/>
      <c r="U36" s="96"/>
      <c r="Z36" s="96"/>
    </row>
    <row r="37" spans="1:26">
      <c r="A37" s="68" t="s">
        <v>90</v>
      </c>
      <c r="B37" s="73">
        <v>216.90000000000006</v>
      </c>
      <c r="C37" s="73">
        <v>246.20000000000002</v>
      </c>
      <c r="D37" s="73">
        <v>290</v>
      </c>
      <c r="E37" s="73">
        <v>319.99999999999994</v>
      </c>
      <c r="F37" s="99">
        <v>1072.9000000000001</v>
      </c>
      <c r="G37" s="73">
        <v>330.49999999999994</v>
      </c>
      <c r="H37" s="73">
        <v>359.6</v>
      </c>
      <c r="I37" s="73">
        <v>388.72000000000008</v>
      </c>
      <c r="J37" s="73">
        <v>368.4000000000002</v>
      </c>
      <c r="K37" s="99">
        <v>1447.2999999999995</v>
      </c>
      <c r="L37" s="73">
        <v>344.4</v>
      </c>
      <c r="M37" s="73">
        <v>340.80000000000007</v>
      </c>
      <c r="N37" s="73">
        <v>330.50000000000006</v>
      </c>
      <c r="O37" s="73">
        <v>312.7</v>
      </c>
      <c r="P37" s="99">
        <v>1327.4000000000003</v>
      </c>
      <c r="Q37" s="73">
        <v>371.2999999999999</v>
      </c>
      <c r="R37" s="73">
        <v>400.89999999999986</v>
      </c>
      <c r="S37" s="73">
        <v>458.40000000000026</v>
      </c>
      <c r="T37" s="73">
        <v>499.59999999999985</v>
      </c>
      <c r="U37" s="99">
        <v>1730.4999999999998</v>
      </c>
      <c r="V37" s="73">
        <v>503.6</v>
      </c>
      <c r="W37" s="73">
        <v>571.6</v>
      </c>
      <c r="X37" s="73">
        <v>642</v>
      </c>
      <c r="Y37" s="73">
        <v>679.4</v>
      </c>
      <c r="Z37" s="99">
        <v>2396.7000000000003</v>
      </c>
    </row>
    <row r="38" spans="1:26">
      <c r="A38" s="68"/>
      <c r="B38" s="73"/>
      <c r="C38" s="73"/>
      <c r="D38" s="73"/>
      <c r="E38" s="73"/>
      <c r="F38" s="99"/>
      <c r="G38" s="73"/>
      <c r="H38" s="73"/>
      <c r="I38" s="73"/>
      <c r="J38" s="73"/>
      <c r="K38" s="99"/>
      <c r="L38" s="73"/>
      <c r="M38" s="73"/>
      <c r="N38" s="73"/>
      <c r="O38" s="73"/>
      <c r="P38" s="99"/>
      <c r="Q38" s="73"/>
      <c r="R38" s="73"/>
      <c r="S38" s="73"/>
      <c r="T38" s="73"/>
      <c r="U38" s="99"/>
      <c r="V38" s="73"/>
      <c r="W38" s="73"/>
      <c r="X38" s="73"/>
      <c r="Y38" s="73"/>
      <c r="Z38" s="99"/>
    </row>
    <row r="39" spans="1:26">
      <c r="A39" s="74" t="s">
        <v>91</v>
      </c>
      <c r="B39" s="71">
        <v>26.8</v>
      </c>
      <c r="C39" s="71">
        <v>31.2</v>
      </c>
      <c r="D39" s="71">
        <v>40.799999999999997</v>
      </c>
      <c r="E39" s="71">
        <v>50.3</v>
      </c>
      <c r="F39" s="96">
        <v>149.1</v>
      </c>
      <c r="G39" s="71">
        <v>37.799999999999997</v>
      </c>
      <c r="H39" s="71">
        <v>50.8</v>
      </c>
      <c r="I39" s="71">
        <v>49</v>
      </c>
      <c r="J39" s="71">
        <v>49.8</v>
      </c>
      <c r="K39" s="96">
        <v>187.4</v>
      </c>
      <c r="L39" s="71">
        <v>45.4</v>
      </c>
      <c r="M39" s="71">
        <v>50.3</v>
      </c>
      <c r="N39" s="71">
        <v>50.3</v>
      </c>
      <c r="O39" s="71">
        <v>44.5</v>
      </c>
      <c r="P39" s="96">
        <v>190.2</v>
      </c>
      <c r="Q39" s="71">
        <v>55.9</v>
      </c>
      <c r="R39" s="71">
        <v>60</v>
      </c>
      <c r="S39" s="71">
        <v>70</v>
      </c>
      <c r="T39" s="71">
        <v>75.2</v>
      </c>
      <c r="U39" s="96">
        <v>261.10000000000002</v>
      </c>
      <c r="V39" s="71">
        <v>97.3</v>
      </c>
      <c r="W39" s="71">
        <v>108.4</v>
      </c>
      <c r="X39" s="71">
        <v>121.9</v>
      </c>
      <c r="Y39" s="71">
        <v>147.6</v>
      </c>
      <c r="Z39" s="96">
        <v>475.2</v>
      </c>
    </row>
    <row r="40" spans="1:26">
      <c r="A40" s="74"/>
      <c r="F40" s="96"/>
      <c r="K40" s="96"/>
      <c r="P40" s="96"/>
      <c r="U40" s="96"/>
      <c r="Z40" s="96"/>
    </row>
    <row r="41" spans="1:26">
      <c r="A41" s="68" t="s">
        <v>92</v>
      </c>
      <c r="B41" s="109">
        <v>190.10000000000005</v>
      </c>
      <c r="C41" s="109">
        <v>215.00000000000003</v>
      </c>
      <c r="D41" s="109">
        <v>249.2</v>
      </c>
      <c r="E41" s="109">
        <v>269.69999999999993</v>
      </c>
      <c r="F41" s="110">
        <v>923.80000000000007</v>
      </c>
      <c r="G41" s="109">
        <v>292.69999999999993</v>
      </c>
      <c r="H41" s="109">
        <v>308.8</v>
      </c>
      <c r="I41" s="109">
        <v>339.72000000000008</v>
      </c>
      <c r="J41" s="109">
        <v>318.60000000000019</v>
      </c>
      <c r="K41" s="110">
        <v>1259.8999999999994</v>
      </c>
      <c r="L41" s="109">
        <v>299</v>
      </c>
      <c r="M41" s="109">
        <v>290.50000000000006</v>
      </c>
      <c r="N41" s="109">
        <v>280.20000000000005</v>
      </c>
      <c r="O41" s="109">
        <v>268.2</v>
      </c>
      <c r="P41" s="110">
        <v>1137.2000000000003</v>
      </c>
      <c r="Q41" s="109">
        <v>315.39999999999992</v>
      </c>
      <c r="R41" s="109">
        <v>340.89999999999986</v>
      </c>
      <c r="S41" s="109">
        <v>388.40000000000026</v>
      </c>
      <c r="T41" s="109">
        <v>424.39999999999986</v>
      </c>
      <c r="U41" s="110">
        <v>1469.3999999999996</v>
      </c>
      <c r="V41" s="109">
        <v>406.3</v>
      </c>
      <c r="W41" s="109">
        <v>463.20000000000005</v>
      </c>
      <c r="X41" s="109">
        <v>520.1</v>
      </c>
      <c r="Y41" s="109">
        <v>531.79999999999995</v>
      </c>
      <c r="Z41" s="110">
        <v>1921.5000000000002</v>
      </c>
    </row>
    <row r="42" spans="1:26">
      <c r="A42" s="74"/>
      <c r="F42" s="96"/>
      <c r="K42" s="96"/>
      <c r="P42" s="96"/>
      <c r="U42" s="96"/>
      <c r="Z42" s="96"/>
    </row>
    <row r="43" spans="1:26">
      <c r="A43" s="50" t="s">
        <v>338</v>
      </c>
      <c r="B43" s="75">
        <v>-1.8</v>
      </c>
      <c r="C43" s="75">
        <v>-1.3</v>
      </c>
      <c r="D43" s="75">
        <v>-2.2999999999999998</v>
      </c>
      <c r="E43" s="75">
        <v>-3.3</v>
      </c>
      <c r="F43" s="100">
        <v>-8.6999999999999993</v>
      </c>
      <c r="G43" s="75">
        <v>-3.4</v>
      </c>
      <c r="H43" s="75">
        <v>-1</v>
      </c>
      <c r="I43" s="75">
        <v>-3</v>
      </c>
      <c r="J43" s="75">
        <v>-3.5</v>
      </c>
      <c r="K43" s="100">
        <v>-10.9</v>
      </c>
      <c r="L43" s="75">
        <v>-2.2999999999999998</v>
      </c>
      <c r="M43" s="75">
        <v>-3.4</v>
      </c>
      <c r="N43" s="75">
        <v>-3.4</v>
      </c>
      <c r="O43" s="75">
        <v>-3.8</v>
      </c>
      <c r="P43" s="100">
        <v>-12.9</v>
      </c>
      <c r="Q43" s="75">
        <v>-4.7</v>
      </c>
      <c r="R43" s="75">
        <v>-5</v>
      </c>
      <c r="S43" s="75">
        <v>-5.2</v>
      </c>
      <c r="T43" s="75">
        <v>-0.6</v>
      </c>
      <c r="U43" s="100">
        <v>-15.5</v>
      </c>
      <c r="V43" s="75">
        <v>-6.6</v>
      </c>
      <c r="W43" s="75">
        <v>-6.1</v>
      </c>
      <c r="X43" s="75">
        <v>-4.2</v>
      </c>
      <c r="Y43" s="75">
        <v>-9.1</v>
      </c>
      <c r="Z43" s="100">
        <v>-26</v>
      </c>
    </row>
    <row r="44" spans="1:26">
      <c r="A44" s="74" t="s">
        <v>339</v>
      </c>
      <c r="F44" s="96"/>
      <c r="K44" s="96"/>
      <c r="P44" s="96"/>
      <c r="U44" s="96"/>
      <c r="Z44" s="96"/>
    </row>
    <row r="45" spans="1:26">
      <c r="A45" s="74"/>
      <c r="F45" s="96"/>
      <c r="K45" s="96"/>
      <c r="P45" s="96"/>
      <c r="U45" s="96"/>
      <c r="Z45" s="96"/>
    </row>
    <row r="46" spans="1:26" ht="15.75" thickBot="1">
      <c r="A46" s="76" t="s">
        <v>94</v>
      </c>
      <c r="B46" s="91">
        <v>188.30000000000004</v>
      </c>
      <c r="C46" s="91">
        <v>213.70000000000002</v>
      </c>
      <c r="D46" s="91">
        <v>246.89999999999998</v>
      </c>
      <c r="E46" s="91">
        <v>266.39999999999992</v>
      </c>
      <c r="F46" s="97">
        <v>915.1</v>
      </c>
      <c r="G46" s="91">
        <v>289.29999999999995</v>
      </c>
      <c r="H46" s="91">
        <v>307.8</v>
      </c>
      <c r="I46" s="91">
        <v>336.72000000000008</v>
      </c>
      <c r="J46" s="91">
        <v>315.10000000000019</v>
      </c>
      <c r="K46" s="97">
        <v>1248.9999999999993</v>
      </c>
      <c r="L46" s="91">
        <v>296.7</v>
      </c>
      <c r="M46" s="91">
        <v>287.10000000000008</v>
      </c>
      <c r="N46" s="91">
        <v>276.80000000000007</v>
      </c>
      <c r="O46" s="91">
        <v>264.39999999999998</v>
      </c>
      <c r="P46" s="97">
        <v>1124.3000000000002</v>
      </c>
      <c r="Q46" s="91">
        <v>310.69999999999993</v>
      </c>
      <c r="R46" s="91">
        <v>335.89999999999986</v>
      </c>
      <c r="S46" s="91">
        <v>383.20000000000027</v>
      </c>
      <c r="T46" s="91">
        <v>423.79999999999984</v>
      </c>
      <c r="U46" s="97">
        <v>1453.8999999999996</v>
      </c>
      <c r="V46" s="91">
        <v>399.7</v>
      </c>
      <c r="W46" s="91">
        <v>457.1</v>
      </c>
      <c r="X46" s="91">
        <v>515.9</v>
      </c>
      <c r="Y46" s="91">
        <v>522.69999999999993</v>
      </c>
      <c r="Z46" s="97">
        <v>1895.5000000000002</v>
      </c>
    </row>
    <row r="47" spans="1:26" ht="15.75" thickTop="1">
      <c r="A47" s="76"/>
      <c r="B47" s="73"/>
      <c r="C47" s="73"/>
      <c r="D47" s="73"/>
      <c r="E47" s="73"/>
      <c r="F47" s="99"/>
      <c r="G47" s="73"/>
      <c r="H47" s="73"/>
      <c r="I47" s="73"/>
      <c r="J47" s="73"/>
      <c r="K47" s="99"/>
      <c r="L47" s="73"/>
      <c r="M47" s="73"/>
      <c r="N47" s="73"/>
      <c r="O47" s="73"/>
      <c r="P47" s="99"/>
      <c r="Q47" s="73"/>
      <c r="R47" s="73"/>
      <c r="S47" s="73"/>
      <c r="T47" s="73"/>
      <c r="U47" s="99"/>
      <c r="V47" s="73"/>
      <c r="W47" s="73"/>
      <c r="X47" s="73"/>
      <c r="Y47" s="73"/>
      <c r="Z47" s="99"/>
    </row>
    <row r="48" spans="1:26">
      <c r="A48" s="77" t="s">
        <v>340</v>
      </c>
      <c r="B48" s="78">
        <v>9.6316984631396499E-2</v>
      </c>
      <c r="C48" s="78">
        <v>0.10928464643085503</v>
      </c>
      <c r="D48" s="78">
        <v>0.12611021444802661</v>
      </c>
      <c r="E48" s="78">
        <v>0.13618911128287467</v>
      </c>
      <c r="F48" s="101">
        <v>0.46790095679315291</v>
      </c>
      <c r="G48" s="78">
        <v>0.14827145253044277</v>
      </c>
      <c r="H48" s="78">
        <v>0.15721270139082447</v>
      </c>
      <c r="I48" s="78">
        <v>0.17197853522311185</v>
      </c>
      <c r="J48" s="78">
        <v>0.1613001294412848</v>
      </c>
      <c r="K48" s="101">
        <v>0.63876281858566353</v>
      </c>
      <c r="L48" s="78">
        <v>0.15164358067207243</v>
      </c>
      <c r="M48" s="78">
        <v>0.14673866701152025</v>
      </c>
      <c r="N48" s="78">
        <v>0.14111845344213755</v>
      </c>
      <c r="O48" s="78">
        <v>0.13493621851581633</v>
      </c>
      <c r="P48" s="101">
        <v>0.57443691964154642</v>
      </c>
      <c r="Q48" s="78">
        <v>0.15878636119025163</v>
      </c>
      <c r="R48" s="78">
        <v>0.17</v>
      </c>
      <c r="S48" s="78">
        <v>0.2</v>
      </c>
      <c r="T48" s="78">
        <v>0.21</v>
      </c>
      <c r="U48" s="101">
        <v>0.74304332672302909</v>
      </c>
      <c r="V48" s="78">
        <v>0.21</v>
      </c>
      <c r="W48" s="78">
        <v>0.23</v>
      </c>
      <c r="X48" s="78">
        <v>0.26</v>
      </c>
      <c r="Y48" s="78">
        <v>0.27</v>
      </c>
      <c r="Z48" s="101">
        <v>0.97</v>
      </c>
    </row>
    <row r="49" spans="1:26">
      <c r="F49" s="96"/>
      <c r="K49" s="96"/>
      <c r="P49" s="96"/>
      <c r="U49" s="96"/>
      <c r="Z49" s="96"/>
    </row>
    <row r="50" spans="1:26" ht="26.25">
      <c r="A50" s="68" t="s">
        <v>341</v>
      </c>
      <c r="B50" s="51">
        <v>489305249</v>
      </c>
      <c r="C50" s="51">
        <v>978610498</v>
      </c>
      <c r="D50" s="51">
        <v>978610498</v>
      </c>
      <c r="E50" s="51">
        <v>978610498</v>
      </c>
      <c r="F50" s="102">
        <v>978610498</v>
      </c>
      <c r="G50" s="51">
        <v>978610498</v>
      </c>
      <c r="H50" s="51">
        <v>978610498</v>
      </c>
      <c r="I50" s="51">
        <v>978610498</v>
      </c>
      <c r="J50" s="51">
        <v>978610498</v>
      </c>
      <c r="K50" s="102">
        <v>978610498</v>
      </c>
      <c r="L50" s="51">
        <v>978610498</v>
      </c>
      <c r="M50" s="51">
        <v>978610498</v>
      </c>
      <c r="N50" s="51">
        <v>978610498</v>
      </c>
      <c r="O50" s="51">
        <v>978610498</v>
      </c>
      <c r="P50" s="102">
        <v>978610498</v>
      </c>
      <c r="Q50" s="51">
        <v>1957220996</v>
      </c>
      <c r="R50" s="51">
        <v>1957220996</v>
      </c>
      <c r="S50" s="51">
        <v>1957220996</v>
      </c>
      <c r="T50" s="51">
        <v>1957220996</v>
      </c>
      <c r="U50" s="102">
        <v>1957220996</v>
      </c>
      <c r="V50" s="51">
        <v>1957220996</v>
      </c>
      <c r="W50" s="51">
        <v>1957220996</v>
      </c>
      <c r="X50" s="51">
        <v>1957220996</v>
      </c>
      <c r="Y50" s="51">
        <v>1957220996</v>
      </c>
      <c r="Z50" s="102">
        <v>1957220996</v>
      </c>
    </row>
    <row r="51" spans="1:26">
      <c r="B51" s="78"/>
      <c r="F51" s="96"/>
      <c r="K51" s="96"/>
      <c r="P51" s="96"/>
      <c r="U51" s="96"/>
      <c r="Z51" s="96"/>
    </row>
    <row r="52" spans="1:26">
      <c r="A52" s="1" t="s">
        <v>97</v>
      </c>
      <c r="B52" s="78"/>
      <c r="F52" s="96"/>
      <c r="K52" s="96"/>
      <c r="P52" s="96"/>
      <c r="U52" s="96"/>
      <c r="Z52" s="96"/>
    </row>
    <row r="53" spans="1:26">
      <c r="F53" s="96"/>
      <c r="K53" s="96"/>
      <c r="P53" s="96"/>
      <c r="U53" s="96"/>
      <c r="Z53" s="96"/>
    </row>
    <row r="54" spans="1:26">
      <c r="F54" s="96"/>
      <c r="K54" s="96"/>
      <c r="P54" s="96"/>
      <c r="U54" s="96"/>
      <c r="Z54" s="96"/>
    </row>
    <row r="55" spans="1:26">
      <c r="F55" s="96"/>
      <c r="K55" s="96"/>
      <c r="P55" s="96"/>
      <c r="U55" s="96"/>
      <c r="Z55" s="96"/>
    </row>
    <row r="56" spans="1:26">
      <c r="A56" s="164" t="s">
        <v>342</v>
      </c>
      <c r="B56" s="94" t="s">
        <v>200</v>
      </c>
      <c r="C56" s="94" t="s">
        <v>201</v>
      </c>
      <c r="D56" s="94" t="s">
        <v>202</v>
      </c>
      <c r="E56" s="94" t="s">
        <v>203</v>
      </c>
      <c r="F56" s="94" t="s">
        <v>204</v>
      </c>
      <c r="G56" s="94" t="s">
        <v>205</v>
      </c>
      <c r="H56" s="94" t="s">
        <v>206</v>
      </c>
      <c r="I56" s="94" t="s">
        <v>207</v>
      </c>
      <c r="J56" s="94" t="s">
        <v>208</v>
      </c>
      <c r="K56" s="94" t="s">
        <v>209</v>
      </c>
      <c r="L56" s="94" t="s">
        <v>210</v>
      </c>
      <c r="M56" s="94" t="s">
        <v>211</v>
      </c>
      <c r="N56" s="94" t="s">
        <v>212</v>
      </c>
      <c r="O56" s="94" t="s">
        <v>213</v>
      </c>
      <c r="P56" s="94" t="s">
        <v>214</v>
      </c>
      <c r="Q56" s="94" t="s">
        <v>215</v>
      </c>
      <c r="R56" s="94" t="s">
        <v>216</v>
      </c>
      <c r="S56" s="94" t="s">
        <v>217</v>
      </c>
      <c r="T56" s="94" t="s">
        <v>343</v>
      </c>
      <c r="U56" s="94" t="s">
        <v>219</v>
      </c>
      <c r="V56" s="94" t="s">
        <v>11</v>
      </c>
      <c r="W56" s="94" t="s">
        <v>12</v>
      </c>
      <c r="X56" s="94" t="s">
        <v>13</v>
      </c>
      <c r="Y56" s="94" t="s">
        <v>14</v>
      </c>
      <c r="Z56" s="94" t="s">
        <v>15</v>
      </c>
    </row>
    <row r="57" spans="1:26" s="62" customFormat="1">
      <c r="A57" s="79" t="s">
        <v>99</v>
      </c>
      <c r="B57" s="61">
        <v>38898</v>
      </c>
      <c r="C57" s="61">
        <v>38990</v>
      </c>
      <c r="D57" s="61">
        <v>39082</v>
      </c>
      <c r="E57" s="61">
        <v>39172</v>
      </c>
      <c r="F57" s="103" t="s">
        <v>204</v>
      </c>
      <c r="G57" s="61">
        <v>39263</v>
      </c>
      <c r="H57" s="61">
        <v>39355</v>
      </c>
      <c r="I57" s="61">
        <v>39447</v>
      </c>
      <c r="J57" s="61">
        <v>39538</v>
      </c>
      <c r="K57" s="103" t="s">
        <v>209</v>
      </c>
      <c r="L57" s="61">
        <v>39629</v>
      </c>
      <c r="M57" s="61">
        <v>39721</v>
      </c>
      <c r="N57" s="61">
        <v>39813</v>
      </c>
      <c r="O57" s="61">
        <v>39903</v>
      </c>
      <c r="P57" s="103" t="s">
        <v>214</v>
      </c>
      <c r="Q57" s="61">
        <v>39994</v>
      </c>
      <c r="R57" s="61">
        <v>40086</v>
      </c>
      <c r="S57" s="61">
        <v>40178</v>
      </c>
      <c r="T57" s="61">
        <v>40268</v>
      </c>
      <c r="U57" s="103" t="s">
        <v>219</v>
      </c>
      <c r="V57" s="61">
        <v>40359</v>
      </c>
      <c r="W57" s="61">
        <v>40451</v>
      </c>
      <c r="X57" s="61">
        <v>40543</v>
      </c>
      <c r="Y57" s="61">
        <v>40633</v>
      </c>
      <c r="Z57" s="103" t="s">
        <v>15</v>
      </c>
    </row>
    <row r="58" spans="1:26">
      <c r="B58" s="80"/>
      <c r="C58" s="80"/>
      <c r="D58" s="80"/>
      <c r="E58" s="80"/>
      <c r="F58" s="104"/>
      <c r="G58" s="80"/>
      <c r="H58" s="80"/>
      <c r="I58" s="80"/>
      <c r="J58" s="80"/>
      <c r="K58" s="104"/>
      <c r="L58" s="80"/>
      <c r="M58" s="80"/>
      <c r="N58" s="80"/>
      <c r="O58" s="80"/>
      <c r="P58" s="104"/>
      <c r="Q58" s="80"/>
      <c r="R58" s="80"/>
      <c r="S58" s="80"/>
      <c r="T58" s="80"/>
      <c r="U58" s="104"/>
      <c r="V58" s="80"/>
      <c r="W58" s="80"/>
      <c r="X58" s="80"/>
      <c r="Y58" s="80"/>
      <c r="Z58" s="104"/>
    </row>
    <row r="59" spans="1:26">
      <c r="A59" s="67" t="s">
        <v>100</v>
      </c>
      <c r="F59" s="96"/>
      <c r="K59" s="96"/>
      <c r="P59" s="96"/>
      <c r="U59" s="96"/>
      <c r="Z59" s="96"/>
    </row>
    <row r="60" spans="1:26">
      <c r="A60" s="67"/>
      <c r="F60" s="96"/>
      <c r="K60" s="96"/>
      <c r="P60" s="96"/>
      <c r="U60" s="96"/>
      <c r="Z60" s="96"/>
    </row>
    <row r="61" spans="1:26">
      <c r="A61" s="67" t="s">
        <v>101</v>
      </c>
      <c r="F61" s="96"/>
      <c r="K61" s="96"/>
      <c r="P61" s="96"/>
      <c r="T61" s="75"/>
      <c r="U61" s="100"/>
      <c r="Z61" s="96"/>
    </row>
    <row r="62" spans="1:26">
      <c r="A62" s="81" t="s">
        <v>102</v>
      </c>
      <c r="B62" s="71">
        <v>101.3</v>
      </c>
      <c r="C62" s="71">
        <v>129</v>
      </c>
      <c r="D62" s="71">
        <v>221.5</v>
      </c>
      <c r="E62" s="71">
        <v>282.8</v>
      </c>
      <c r="F62" s="96">
        <v>282.8</v>
      </c>
      <c r="G62" s="71">
        <v>197</v>
      </c>
      <c r="H62" s="71">
        <v>231.1</v>
      </c>
      <c r="I62" s="71">
        <v>263.3</v>
      </c>
      <c r="J62" s="71">
        <v>258.10000000000002</v>
      </c>
      <c r="K62" s="96">
        <v>258.10000000000002</v>
      </c>
      <c r="L62" s="71">
        <v>292.7</v>
      </c>
      <c r="M62" s="71">
        <v>294.89999999999998</v>
      </c>
      <c r="N62" s="71">
        <v>305</v>
      </c>
      <c r="O62" s="71">
        <v>288.2</v>
      </c>
      <c r="P62" s="96">
        <v>288.2</v>
      </c>
      <c r="Q62" s="71">
        <v>300.39999999999998</v>
      </c>
      <c r="R62" s="71">
        <v>330.3</v>
      </c>
      <c r="S62" s="71">
        <v>244.6</v>
      </c>
      <c r="T62" s="75">
        <v>228.2</v>
      </c>
      <c r="U62" s="100">
        <v>228.2</v>
      </c>
      <c r="V62" s="71">
        <v>242.1</v>
      </c>
      <c r="W62" s="71">
        <v>298.2</v>
      </c>
      <c r="X62" s="71">
        <v>331</v>
      </c>
      <c r="Y62" s="75">
        <v>338.1</v>
      </c>
      <c r="Z62" s="100">
        <v>338.1</v>
      </c>
    </row>
    <row r="63" spans="1:26">
      <c r="A63" s="81" t="s">
        <v>103</v>
      </c>
      <c r="B63" s="71">
        <v>0</v>
      </c>
      <c r="C63" s="71">
        <v>0</v>
      </c>
      <c r="D63" s="71">
        <v>0</v>
      </c>
      <c r="E63" s="71">
        <v>0</v>
      </c>
      <c r="F63" s="96">
        <v>0</v>
      </c>
      <c r="G63" s="71">
        <v>0</v>
      </c>
      <c r="H63" s="71">
        <v>0</v>
      </c>
      <c r="I63" s="71">
        <v>0</v>
      </c>
      <c r="J63" s="71">
        <v>0</v>
      </c>
      <c r="K63" s="96">
        <v>0</v>
      </c>
      <c r="L63" s="71">
        <v>0</v>
      </c>
      <c r="M63" s="71">
        <v>0</v>
      </c>
      <c r="N63" s="71">
        <v>0</v>
      </c>
      <c r="O63" s="71">
        <v>226</v>
      </c>
      <c r="P63" s="96">
        <v>226</v>
      </c>
      <c r="Q63" s="71">
        <v>0</v>
      </c>
      <c r="R63" s="71">
        <v>0</v>
      </c>
      <c r="S63" s="71">
        <v>0</v>
      </c>
      <c r="T63" s="75">
        <v>813.1</v>
      </c>
      <c r="U63" s="100">
        <v>813.1</v>
      </c>
      <c r="V63" s="71">
        <v>554.70000000000005</v>
      </c>
      <c r="W63" s="71">
        <v>464.2</v>
      </c>
      <c r="X63" s="71">
        <v>736.5</v>
      </c>
      <c r="Y63" s="75">
        <v>724.9</v>
      </c>
      <c r="Z63" s="100">
        <v>724.9</v>
      </c>
    </row>
    <row r="64" spans="1:26">
      <c r="A64" s="81" t="s">
        <v>344</v>
      </c>
      <c r="B64" s="71">
        <v>765.5</v>
      </c>
      <c r="C64" s="71">
        <v>835.8</v>
      </c>
      <c r="D64" s="71">
        <v>939.7</v>
      </c>
      <c r="E64" s="71">
        <v>991.3</v>
      </c>
      <c r="F64" s="96">
        <v>991.3</v>
      </c>
      <c r="G64" s="71">
        <v>1059.7</v>
      </c>
      <c r="H64" s="71">
        <v>1229.7</v>
      </c>
      <c r="I64" s="71">
        <v>1271</v>
      </c>
      <c r="J64" s="71">
        <v>1343.9</v>
      </c>
      <c r="K64" s="96">
        <v>1343.9</v>
      </c>
      <c r="L64" s="71">
        <v>1390.7</v>
      </c>
      <c r="M64" s="71">
        <v>1330.2</v>
      </c>
      <c r="N64" s="71">
        <v>1265.0999999999999</v>
      </c>
      <c r="O64" s="71">
        <v>1212.9000000000001</v>
      </c>
      <c r="P64" s="96">
        <v>1212.9000000000001</v>
      </c>
      <c r="Q64" s="71">
        <v>1240.5999999999999</v>
      </c>
      <c r="R64" s="71">
        <v>1257.3</v>
      </c>
      <c r="S64" s="71">
        <v>1299.9000000000001</v>
      </c>
      <c r="T64" s="75">
        <v>1293.4000000000001</v>
      </c>
      <c r="U64" s="100">
        <v>1293.4000000000001</v>
      </c>
      <c r="V64" s="71">
        <v>1410.4</v>
      </c>
      <c r="W64" s="71">
        <v>1567.7</v>
      </c>
      <c r="X64" s="71">
        <v>1717.9</v>
      </c>
      <c r="Y64" s="75">
        <v>1838.8</v>
      </c>
      <c r="Z64" s="100">
        <v>1838.8</v>
      </c>
    </row>
    <row r="65" spans="1:26">
      <c r="A65" s="81" t="s">
        <v>345</v>
      </c>
      <c r="B65" s="71">
        <v>155.6</v>
      </c>
      <c r="C65" s="71">
        <v>155.6</v>
      </c>
      <c r="D65" s="71">
        <v>159.4</v>
      </c>
      <c r="E65" s="71">
        <v>180.2</v>
      </c>
      <c r="F65" s="96">
        <v>180.2</v>
      </c>
      <c r="G65" s="71">
        <v>263.2</v>
      </c>
      <c r="H65" s="71">
        <v>306.2</v>
      </c>
      <c r="I65" s="71">
        <v>310.60000000000002</v>
      </c>
      <c r="J65" s="71">
        <v>337.2</v>
      </c>
      <c r="K65" s="96">
        <v>337.2</v>
      </c>
      <c r="L65" s="71">
        <v>354.5</v>
      </c>
      <c r="M65" s="71">
        <v>313.39999999999998</v>
      </c>
      <c r="N65" s="71">
        <v>306.10000000000002</v>
      </c>
      <c r="O65" s="71">
        <v>291.89999999999998</v>
      </c>
      <c r="P65" s="96">
        <v>291.89999999999998</v>
      </c>
      <c r="Q65" s="71">
        <v>307.8</v>
      </c>
      <c r="R65" s="71">
        <v>310.3</v>
      </c>
      <c r="S65" s="71">
        <v>254.5</v>
      </c>
      <c r="T65" s="75">
        <v>267.39999999999998</v>
      </c>
      <c r="U65" s="100">
        <v>267.39999999999998</v>
      </c>
      <c r="V65" s="71">
        <v>303.7</v>
      </c>
      <c r="W65" s="71">
        <v>324.5</v>
      </c>
      <c r="X65" s="71">
        <v>281.10000000000002</v>
      </c>
      <c r="Y65" s="75">
        <v>302.60000000000002</v>
      </c>
      <c r="Z65" s="100">
        <v>302.60000000000002</v>
      </c>
    </row>
    <row r="66" spans="1:26">
      <c r="A66" s="81" t="s">
        <v>346</v>
      </c>
      <c r="B66" s="71">
        <v>14.7</v>
      </c>
      <c r="C66" s="71">
        <v>15.7</v>
      </c>
      <c r="D66" s="71">
        <v>14</v>
      </c>
      <c r="E66" s="71">
        <v>9.6</v>
      </c>
      <c r="F66" s="96">
        <v>9.6</v>
      </c>
      <c r="G66" s="71">
        <v>9.8000000000000007</v>
      </c>
      <c r="H66" s="71">
        <v>9.9</v>
      </c>
      <c r="I66" s="71">
        <v>10.199999999999999</v>
      </c>
      <c r="J66" s="71">
        <v>10.6</v>
      </c>
      <c r="K66" s="96">
        <v>10.6</v>
      </c>
      <c r="L66" s="71">
        <v>8.6999999999999993</v>
      </c>
      <c r="M66" s="71">
        <v>7.6</v>
      </c>
      <c r="N66" s="71">
        <v>9.6999999999999993</v>
      </c>
      <c r="O66" s="71">
        <v>7.1</v>
      </c>
      <c r="P66" s="96">
        <v>7.1</v>
      </c>
      <c r="Q66" s="71">
        <v>7.4</v>
      </c>
      <c r="R66" s="71">
        <v>5.9</v>
      </c>
      <c r="S66" s="71">
        <v>4.7</v>
      </c>
      <c r="T66" s="75">
        <v>3.9</v>
      </c>
      <c r="U66" s="100">
        <v>3.9</v>
      </c>
      <c r="V66" s="71">
        <v>4.8</v>
      </c>
      <c r="W66" s="71">
        <v>5.8</v>
      </c>
      <c r="X66" s="71">
        <v>5.2</v>
      </c>
      <c r="Y66" s="75">
        <v>5.0999999999999996</v>
      </c>
      <c r="Z66" s="100">
        <v>5.0999999999999996</v>
      </c>
    </row>
    <row r="67" spans="1:26">
      <c r="A67" s="81" t="s">
        <v>347</v>
      </c>
      <c r="B67" s="71">
        <v>190.5</v>
      </c>
      <c r="C67" s="71">
        <v>213.9</v>
      </c>
      <c r="D67" s="71">
        <v>234.5</v>
      </c>
      <c r="E67" s="71">
        <v>249.5</v>
      </c>
      <c r="F67" s="96">
        <v>249.5</v>
      </c>
      <c r="G67" s="71">
        <v>366.6</v>
      </c>
      <c r="H67" s="71">
        <v>371.4</v>
      </c>
      <c r="I67" s="71">
        <v>394</v>
      </c>
      <c r="J67" s="71">
        <v>373.1</v>
      </c>
      <c r="K67" s="96">
        <v>373.1</v>
      </c>
      <c r="L67" s="71">
        <v>369.9</v>
      </c>
      <c r="M67" s="71">
        <v>388</v>
      </c>
      <c r="N67" s="71">
        <v>418.8</v>
      </c>
      <c r="O67" s="71">
        <v>276.60000000000002</v>
      </c>
      <c r="P67" s="96">
        <v>276.60000000000002</v>
      </c>
      <c r="Q67" s="71">
        <v>685.5</v>
      </c>
      <c r="R67" s="71">
        <v>799.9</v>
      </c>
      <c r="S67" s="71">
        <v>899.7</v>
      </c>
      <c r="T67" s="75">
        <v>469.4</v>
      </c>
      <c r="U67" s="100">
        <v>469.4</v>
      </c>
      <c r="V67" s="71">
        <v>528.20000000000005</v>
      </c>
      <c r="W67" s="71">
        <v>538.9</v>
      </c>
      <c r="X67" s="71">
        <v>686.2</v>
      </c>
      <c r="Y67" s="75">
        <v>646.79999999999995</v>
      </c>
      <c r="Z67" s="100">
        <v>646.79999999999995</v>
      </c>
    </row>
    <row r="68" spans="1:26">
      <c r="A68" s="67" t="s">
        <v>110</v>
      </c>
      <c r="B68" s="107">
        <v>1227.5999999999999</v>
      </c>
      <c r="C68" s="107">
        <v>1350</v>
      </c>
      <c r="D68" s="107">
        <v>1569.1000000000001</v>
      </c>
      <c r="E68" s="107">
        <v>1713.3999999999999</v>
      </c>
      <c r="F68" s="108">
        <v>1713.3999999999999</v>
      </c>
      <c r="G68" s="107">
        <v>1896.3000000000002</v>
      </c>
      <c r="H68" s="107">
        <v>2148.3000000000002</v>
      </c>
      <c r="I68" s="107">
        <v>2249.1000000000004</v>
      </c>
      <c r="J68" s="107">
        <v>2322.9</v>
      </c>
      <c r="K68" s="108">
        <v>2322.9</v>
      </c>
      <c r="L68" s="107">
        <v>2416.5</v>
      </c>
      <c r="M68" s="107">
        <v>2334.1</v>
      </c>
      <c r="N68" s="107">
        <v>2304.6999999999998</v>
      </c>
      <c r="O68" s="107">
        <v>2302.6999999999998</v>
      </c>
      <c r="P68" s="108">
        <v>2302.6999999999998</v>
      </c>
      <c r="Q68" s="107">
        <v>2541.6999999999998</v>
      </c>
      <c r="R68" s="107">
        <v>2703.7</v>
      </c>
      <c r="S68" s="107">
        <v>2703.4</v>
      </c>
      <c r="T68" s="165">
        <v>3075.4</v>
      </c>
      <c r="U68" s="166">
        <v>3075.4</v>
      </c>
      <c r="V68" s="107">
        <v>3043.9000000000005</v>
      </c>
      <c r="W68" s="107">
        <v>3199.3</v>
      </c>
      <c r="X68" s="107">
        <v>3757.8999999999996</v>
      </c>
      <c r="Y68" s="165">
        <v>3856.3</v>
      </c>
      <c r="Z68" s="166">
        <v>3856.3</v>
      </c>
    </row>
    <row r="69" spans="1:26">
      <c r="A69" s="67"/>
      <c r="F69" s="96"/>
      <c r="K69" s="96"/>
      <c r="P69" s="96"/>
      <c r="T69" s="75"/>
      <c r="U69" s="100"/>
      <c r="Y69" s="75"/>
      <c r="Z69" s="100"/>
    </row>
    <row r="70" spans="1:26">
      <c r="A70" s="67" t="s">
        <v>111</v>
      </c>
      <c r="F70" s="96"/>
      <c r="K70" s="96"/>
      <c r="P70" s="96"/>
      <c r="T70" s="75"/>
      <c r="U70" s="100"/>
      <c r="Y70" s="75"/>
      <c r="Z70" s="100"/>
    </row>
    <row r="71" spans="1:26" ht="24.75">
      <c r="A71" s="82" t="s">
        <v>348</v>
      </c>
      <c r="B71" s="71">
        <v>0</v>
      </c>
      <c r="C71" s="71">
        <v>0</v>
      </c>
      <c r="D71" s="71">
        <v>0</v>
      </c>
      <c r="E71" s="71">
        <v>0</v>
      </c>
      <c r="F71" s="96">
        <v>0</v>
      </c>
      <c r="G71" s="71">
        <v>0</v>
      </c>
      <c r="H71" s="71">
        <v>0</v>
      </c>
      <c r="I71" s="71">
        <v>0</v>
      </c>
      <c r="J71" s="71">
        <v>0</v>
      </c>
      <c r="K71" s="96">
        <v>0</v>
      </c>
      <c r="L71" s="71">
        <v>0</v>
      </c>
      <c r="M71" s="71">
        <v>0</v>
      </c>
      <c r="N71" s="71">
        <v>0</v>
      </c>
      <c r="O71" s="71">
        <v>0</v>
      </c>
      <c r="P71" s="96">
        <v>0</v>
      </c>
      <c r="Q71" s="71">
        <v>0</v>
      </c>
      <c r="R71" s="71">
        <v>0</v>
      </c>
      <c r="S71" s="71">
        <v>0</v>
      </c>
      <c r="T71" s="75">
        <v>268.89999999999998</v>
      </c>
      <c r="U71" s="100">
        <v>268.89999999999998</v>
      </c>
      <c r="V71" s="71">
        <v>262.60000000000002</v>
      </c>
      <c r="W71" s="71">
        <v>274.10000000000002</v>
      </c>
      <c r="X71" s="71">
        <v>278.2</v>
      </c>
      <c r="Y71" s="75">
        <v>281.60000000000002</v>
      </c>
      <c r="Z71" s="100">
        <v>281.60000000000002</v>
      </c>
    </row>
    <row r="72" spans="1:26">
      <c r="A72" s="83" t="s">
        <v>105</v>
      </c>
      <c r="B72" s="71">
        <v>174.5</v>
      </c>
      <c r="C72" s="71">
        <v>211.7</v>
      </c>
      <c r="D72" s="71">
        <v>190.2</v>
      </c>
      <c r="E72" s="71">
        <v>291.2</v>
      </c>
      <c r="F72" s="96">
        <v>291.2</v>
      </c>
      <c r="G72" s="71">
        <v>545.20000000000005</v>
      </c>
      <c r="H72" s="71">
        <v>420.2</v>
      </c>
      <c r="I72" s="71">
        <v>582.5</v>
      </c>
      <c r="J72" s="71">
        <v>660.1</v>
      </c>
      <c r="K72" s="96">
        <v>660.1</v>
      </c>
      <c r="L72" s="71">
        <v>730.1</v>
      </c>
      <c r="M72" s="71">
        <v>587.29999999999995</v>
      </c>
      <c r="N72" s="71">
        <v>137.9</v>
      </c>
      <c r="O72" s="71">
        <v>339.6</v>
      </c>
      <c r="P72" s="96">
        <v>339.6</v>
      </c>
      <c r="Q72" s="71">
        <v>587</v>
      </c>
      <c r="R72" s="71">
        <v>608.29999999999995</v>
      </c>
      <c r="S72" s="71">
        <v>859.3</v>
      </c>
      <c r="T72" s="75">
        <v>573.1</v>
      </c>
      <c r="U72" s="100">
        <v>573.1</v>
      </c>
      <c r="V72" s="71">
        <v>948.8</v>
      </c>
      <c r="W72" s="71">
        <v>511.9</v>
      </c>
      <c r="X72" s="71">
        <v>180.8</v>
      </c>
      <c r="Y72" s="75">
        <v>130.80000000000001</v>
      </c>
      <c r="Z72" s="100">
        <v>130.80000000000001</v>
      </c>
    </row>
    <row r="73" spans="1:26">
      <c r="A73" s="83" t="s">
        <v>349</v>
      </c>
      <c r="B73" s="71">
        <v>4.4000000000000004</v>
      </c>
      <c r="C73" s="71">
        <v>4.5</v>
      </c>
      <c r="D73" s="71">
        <v>5.4</v>
      </c>
      <c r="E73" s="71">
        <v>1.2</v>
      </c>
      <c r="F73" s="96">
        <v>1.2</v>
      </c>
      <c r="G73" s="71">
        <v>1.3</v>
      </c>
      <c r="H73" s="71">
        <v>1.4</v>
      </c>
      <c r="I73" s="71">
        <v>1.5</v>
      </c>
      <c r="J73" s="71">
        <v>0.7</v>
      </c>
      <c r="K73" s="96">
        <v>0.7</v>
      </c>
      <c r="L73" s="71">
        <v>0.7</v>
      </c>
      <c r="M73" s="71">
        <v>0.6</v>
      </c>
      <c r="N73" s="71">
        <v>0.5</v>
      </c>
      <c r="O73" s="71">
        <v>0.8</v>
      </c>
      <c r="P73" s="96">
        <v>0.8</v>
      </c>
      <c r="Q73" s="71">
        <v>0</v>
      </c>
      <c r="R73" s="71">
        <v>0</v>
      </c>
      <c r="S73" s="71">
        <v>0</v>
      </c>
      <c r="T73" s="75">
        <v>0.4</v>
      </c>
      <c r="U73" s="100">
        <v>0.4</v>
      </c>
      <c r="V73" s="71">
        <v>0.3</v>
      </c>
      <c r="W73" s="71">
        <v>0</v>
      </c>
      <c r="X73" s="71">
        <v>0</v>
      </c>
      <c r="Y73" s="75">
        <v>0</v>
      </c>
      <c r="Z73" s="100">
        <v>0</v>
      </c>
    </row>
    <row r="74" spans="1:26">
      <c r="A74" s="83" t="s">
        <v>350</v>
      </c>
      <c r="B74" s="71">
        <v>363.1</v>
      </c>
      <c r="C74" s="71">
        <v>402.6</v>
      </c>
      <c r="D74" s="71">
        <v>460.5</v>
      </c>
      <c r="E74" s="71">
        <v>527.1</v>
      </c>
      <c r="F74" s="96">
        <v>527.1</v>
      </c>
      <c r="G74" s="71">
        <v>596.4</v>
      </c>
      <c r="H74" s="71">
        <v>641.9</v>
      </c>
      <c r="I74" s="71">
        <v>688.8</v>
      </c>
      <c r="J74" s="71">
        <v>753.3</v>
      </c>
      <c r="K74" s="96">
        <v>753.3</v>
      </c>
      <c r="L74" s="71">
        <v>774.6</v>
      </c>
      <c r="M74" s="71">
        <v>715.9</v>
      </c>
      <c r="N74" s="71">
        <v>743.7</v>
      </c>
      <c r="O74" s="71">
        <v>738.9</v>
      </c>
      <c r="P74" s="96">
        <v>738.9</v>
      </c>
      <c r="Q74" s="71">
        <v>789.2</v>
      </c>
      <c r="R74" s="71">
        <v>802.9</v>
      </c>
      <c r="S74" s="71">
        <v>856.1</v>
      </c>
      <c r="T74" s="75">
        <v>928.4</v>
      </c>
      <c r="U74" s="100">
        <v>928.4</v>
      </c>
      <c r="V74" s="71">
        <v>934.7</v>
      </c>
      <c r="W74" s="71">
        <v>1006.9</v>
      </c>
      <c r="X74" s="71">
        <v>1077.8</v>
      </c>
      <c r="Y74" s="75">
        <v>1173.8</v>
      </c>
      <c r="Z74" s="100">
        <v>1173.8</v>
      </c>
    </row>
    <row r="75" spans="1:26">
      <c r="A75" s="83" t="s">
        <v>116</v>
      </c>
      <c r="B75" s="71">
        <v>73.599999999999994</v>
      </c>
      <c r="C75" s="71">
        <v>83.1</v>
      </c>
      <c r="D75" s="71">
        <v>84.2</v>
      </c>
      <c r="E75" s="71">
        <v>97.4</v>
      </c>
      <c r="F75" s="96">
        <v>97.4</v>
      </c>
      <c r="G75" s="71">
        <v>96</v>
      </c>
      <c r="H75" s="71">
        <v>93.6</v>
      </c>
      <c r="I75" s="71">
        <v>93.6</v>
      </c>
      <c r="J75" s="71">
        <v>90.6</v>
      </c>
      <c r="K75" s="96">
        <v>90.6</v>
      </c>
      <c r="L75" s="71">
        <v>87.5</v>
      </c>
      <c r="M75" s="71">
        <v>74.5</v>
      </c>
      <c r="N75" s="71">
        <v>234.9</v>
      </c>
      <c r="O75" s="71">
        <v>163.19999999999999</v>
      </c>
      <c r="P75" s="96">
        <v>163.19999999999999</v>
      </c>
      <c r="Q75" s="71">
        <v>170.5</v>
      </c>
      <c r="R75" s="71">
        <v>164.1</v>
      </c>
      <c r="S75" s="71">
        <v>162.1</v>
      </c>
      <c r="T75" s="75">
        <v>157.69999999999999</v>
      </c>
      <c r="U75" s="100">
        <v>157.69999999999999</v>
      </c>
      <c r="V75" s="71">
        <v>147.1</v>
      </c>
      <c r="W75" s="71">
        <v>149.30000000000001</v>
      </c>
      <c r="X75" s="71">
        <v>157.19999999999999</v>
      </c>
      <c r="Y75" s="75">
        <v>156.6</v>
      </c>
      <c r="Z75" s="100">
        <v>156.6</v>
      </c>
    </row>
    <row r="76" spans="1:26">
      <c r="A76" s="83" t="s">
        <v>118</v>
      </c>
      <c r="B76" s="71">
        <v>158.69999999999999</v>
      </c>
      <c r="C76" s="71">
        <v>162.19999999999999</v>
      </c>
      <c r="D76" s="71">
        <v>222.4</v>
      </c>
      <c r="E76" s="71">
        <v>224.1</v>
      </c>
      <c r="F76" s="96">
        <v>224.1</v>
      </c>
      <c r="G76" s="71">
        <v>260.8</v>
      </c>
      <c r="H76" s="71">
        <v>269</v>
      </c>
      <c r="I76" s="71">
        <v>267.7</v>
      </c>
      <c r="J76" s="71">
        <v>276.89999999999998</v>
      </c>
      <c r="K76" s="96">
        <v>276.89999999999998</v>
      </c>
      <c r="L76" s="71">
        <v>268.39999999999998</v>
      </c>
      <c r="M76" s="71">
        <v>247.2</v>
      </c>
      <c r="N76" s="71">
        <v>481.6</v>
      </c>
      <c r="O76" s="71">
        <v>510.6</v>
      </c>
      <c r="P76" s="96">
        <v>510.6</v>
      </c>
      <c r="Q76" s="71">
        <v>549.5</v>
      </c>
      <c r="R76" s="71">
        <v>545.5</v>
      </c>
      <c r="S76" s="71">
        <v>560.70000000000005</v>
      </c>
      <c r="T76" s="75">
        <v>564</v>
      </c>
      <c r="U76" s="100">
        <v>564</v>
      </c>
      <c r="V76" s="71">
        <v>545.4</v>
      </c>
      <c r="W76" s="71">
        <v>565</v>
      </c>
      <c r="X76" s="71">
        <v>566.4</v>
      </c>
      <c r="Y76" s="75">
        <v>571.29999999999995</v>
      </c>
      <c r="Z76" s="100">
        <v>571.29999999999995</v>
      </c>
    </row>
    <row r="77" spans="1:26">
      <c r="A77" s="83" t="s">
        <v>119</v>
      </c>
      <c r="B77" s="71">
        <v>89.8</v>
      </c>
      <c r="C77" s="71">
        <v>96.9</v>
      </c>
      <c r="D77" s="71">
        <v>113.7</v>
      </c>
      <c r="E77" s="71">
        <v>139.5</v>
      </c>
      <c r="F77" s="96">
        <v>139.5</v>
      </c>
      <c r="G77" s="71">
        <v>171.1</v>
      </c>
      <c r="H77" s="71">
        <v>240.7</v>
      </c>
      <c r="I77" s="71">
        <v>282.8</v>
      </c>
      <c r="J77" s="71">
        <v>259.3</v>
      </c>
      <c r="K77" s="96">
        <v>259.3</v>
      </c>
      <c r="L77" s="71">
        <v>305.39999999999998</v>
      </c>
      <c r="M77" s="71">
        <v>322.39999999999998</v>
      </c>
      <c r="N77" s="71">
        <v>514.70000000000005</v>
      </c>
      <c r="O77" s="71">
        <v>453.4</v>
      </c>
      <c r="P77" s="96">
        <v>453.4</v>
      </c>
      <c r="Q77" s="71">
        <v>482.1</v>
      </c>
      <c r="R77" s="71">
        <v>443.8</v>
      </c>
      <c r="S77" s="71">
        <v>485.8</v>
      </c>
      <c r="T77" s="75">
        <v>581.20000000000005</v>
      </c>
      <c r="U77" s="100">
        <v>581.20000000000005</v>
      </c>
      <c r="V77" s="71">
        <v>601.70000000000005</v>
      </c>
      <c r="W77" s="71">
        <v>637.29999999999995</v>
      </c>
      <c r="X77" s="71">
        <v>953.6</v>
      </c>
      <c r="Y77" s="75">
        <v>1289</v>
      </c>
      <c r="Z77" s="100">
        <v>1289</v>
      </c>
    </row>
    <row r="78" spans="1:26">
      <c r="A78" s="67" t="s">
        <v>120</v>
      </c>
      <c r="B78" s="107">
        <v>864.09999999999991</v>
      </c>
      <c r="C78" s="107">
        <v>960.99999999999989</v>
      </c>
      <c r="D78" s="107">
        <v>1076.4000000000001</v>
      </c>
      <c r="E78" s="107">
        <v>1280.5</v>
      </c>
      <c r="F78" s="108">
        <v>1280.5</v>
      </c>
      <c r="G78" s="107">
        <v>1670.8</v>
      </c>
      <c r="H78" s="107">
        <v>1666.8</v>
      </c>
      <c r="I78" s="107">
        <v>1916.8999999999999</v>
      </c>
      <c r="J78" s="107">
        <v>2040.8999999999999</v>
      </c>
      <c r="K78" s="108">
        <v>2040.8999999999999</v>
      </c>
      <c r="L78" s="107">
        <v>2166.7000000000003</v>
      </c>
      <c r="M78" s="107">
        <v>1947.9</v>
      </c>
      <c r="N78" s="107">
        <v>2113.3000000000002</v>
      </c>
      <c r="O78" s="107">
        <v>2206.5</v>
      </c>
      <c r="P78" s="108">
        <v>2206.5</v>
      </c>
      <c r="Q78" s="107">
        <v>2578.2999999999997</v>
      </c>
      <c r="R78" s="107">
        <v>2564.6</v>
      </c>
      <c r="S78" s="107">
        <v>2924</v>
      </c>
      <c r="T78" s="165">
        <v>3073.7</v>
      </c>
      <c r="U78" s="166">
        <v>3073.7</v>
      </c>
      <c r="V78" s="107">
        <v>3440.6000000000004</v>
      </c>
      <c r="W78" s="107">
        <v>3144.5</v>
      </c>
      <c r="X78" s="107">
        <v>3214</v>
      </c>
      <c r="Y78" s="165">
        <v>3603.1</v>
      </c>
      <c r="Z78" s="166">
        <v>3603.1</v>
      </c>
    </row>
    <row r="79" spans="1:26">
      <c r="A79" s="84"/>
      <c r="F79" s="96"/>
      <c r="K79" s="96"/>
      <c r="P79" s="96"/>
      <c r="T79" s="75"/>
      <c r="U79" s="100"/>
      <c r="Y79" s="75"/>
      <c r="Z79" s="100"/>
    </row>
    <row r="80" spans="1:26" ht="15.75" thickBot="1">
      <c r="A80" s="85" t="s">
        <v>121</v>
      </c>
      <c r="B80" s="91">
        <v>2091.6999999999998</v>
      </c>
      <c r="C80" s="91">
        <v>2311</v>
      </c>
      <c r="D80" s="91">
        <v>2645.5</v>
      </c>
      <c r="E80" s="91">
        <v>2993.8999999999996</v>
      </c>
      <c r="F80" s="97">
        <v>2993.8999999999996</v>
      </c>
      <c r="G80" s="91">
        <v>3567.1000000000004</v>
      </c>
      <c r="H80" s="91">
        <v>3815.1000000000004</v>
      </c>
      <c r="I80" s="91">
        <v>4166</v>
      </c>
      <c r="J80" s="91">
        <v>4363.8</v>
      </c>
      <c r="K80" s="97">
        <v>4363.8</v>
      </c>
      <c r="L80" s="91">
        <v>4583.2000000000007</v>
      </c>
      <c r="M80" s="91">
        <v>4282</v>
      </c>
      <c r="N80" s="91">
        <v>4418</v>
      </c>
      <c r="O80" s="91">
        <v>4509.2</v>
      </c>
      <c r="P80" s="97">
        <v>4509.2</v>
      </c>
      <c r="Q80" s="91">
        <v>5120</v>
      </c>
      <c r="R80" s="91">
        <v>5268.2999999999993</v>
      </c>
      <c r="S80" s="91">
        <v>5627.4</v>
      </c>
      <c r="T80" s="167">
        <v>6149.1</v>
      </c>
      <c r="U80" s="168">
        <v>6149.1</v>
      </c>
      <c r="V80" s="91">
        <v>6484.5000000000009</v>
      </c>
      <c r="W80" s="91">
        <v>6343.8</v>
      </c>
      <c r="X80" s="91">
        <v>6971.9</v>
      </c>
      <c r="Y80" s="167">
        <v>7459.4</v>
      </c>
      <c r="Z80" s="168">
        <v>7459.4</v>
      </c>
    </row>
    <row r="81" spans="1:26" ht="15.75" thickTop="1">
      <c r="A81" s="67"/>
      <c r="F81" s="96"/>
      <c r="K81" s="96"/>
      <c r="P81" s="96"/>
      <c r="T81" s="75"/>
      <c r="U81" s="100"/>
      <c r="Y81" s="75"/>
      <c r="Z81" s="100"/>
    </row>
    <row r="82" spans="1:26">
      <c r="A82" s="67" t="s">
        <v>122</v>
      </c>
      <c r="F82" s="96"/>
      <c r="K82" s="96"/>
      <c r="P82" s="96"/>
      <c r="T82" s="75"/>
      <c r="U82" s="100"/>
      <c r="Y82" s="75"/>
      <c r="Z82" s="100"/>
    </row>
    <row r="83" spans="1:26">
      <c r="A83" s="67"/>
      <c r="F83" s="96"/>
      <c r="K83" s="96"/>
      <c r="P83" s="96"/>
      <c r="T83" s="75"/>
      <c r="U83" s="100"/>
      <c r="Y83" s="75"/>
      <c r="Z83" s="100"/>
    </row>
    <row r="84" spans="1:26">
      <c r="A84" s="67" t="s">
        <v>123</v>
      </c>
      <c r="F84" s="96"/>
      <c r="K84" s="96"/>
      <c r="P84" s="96"/>
      <c r="T84" s="75"/>
      <c r="U84" s="100"/>
      <c r="Y84" s="75"/>
      <c r="Z84" s="100"/>
    </row>
    <row r="85" spans="1:26">
      <c r="A85" s="81" t="s">
        <v>179</v>
      </c>
      <c r="B85" s="71">
        <v>0</v>
      </c>
      <c r="C85" s="71">
        <v>0</v>
      </c>
      <c r="D85" s="71">
        <v>0</v>
      </c>
      <c r="E85" s="71">
        <v>0</v>
      </c>
      <c r="F85" s="96">
        <v>0</v>
      </c>
      <c r="G85" s="71">
        <v>0</v>
      </c>
      <c r="H85" s="71">
        <v>0</v>
      </c>
      <c r="I85" s="71">
        <v>0</v>
      </c>
      <c r="J85" s="71">
        <v>25</v>
      </c>
      <c r="K85" s="96">
        <v>25</v>
      </c>
      <c r="L85" s="71">
        <v>23.2</v>
      </c>
      <c r="M85" s="71">
        <v>21.3</v>
      </c>
      <c r="N85" s="71">
        <v>20.5</v>
      </c>
      <c r="O85" s="71">
        <v>20</v>
      </c>
      <c r="P85" s="96">
        <v>20</v>
      </c>
      <c r="Q85" s="71">
        <v>21</v>
      </c>
      <c r="R85" s="71">
        <v>21</v>
      </c>
      <c r="S85" s="71">
        <v>22</v>
      </c>
      <c r="T85" s="75">
        <v>22.3</v>
      </c>
      <c r="U85" s="100">
        <v>22.3</v>
      </c>
      <c r="V85" s="71">
        <v>21.5</v>
      </c>
      <c r="W85" s="71">
        <v>22.3</v>
      </c>
      <c r="X85" s="71">
        <v>22.4</v>
      </c>
      <c r="Y85" s="75">
        <v>22.4</v>
      </c>
      <c r="Z85" s="100">
        <v>22.4</v>
      </c>
    </row>
    <row r="86" spans="1:26">
      <c r="A86" s="81" t="s">
        <v>182</v>
      </c>
      <c r="B86" s="71">
        <v>450.3</v>
      </c>
      <c r="C86" s="71">
        <v>476.9</v>
      </c>
      <c r="D86" s="71">
        <v>518.29999999999995</v>
      </c>
      <c r="E86" s="71">
        <v>550</v>
      </c>
      <c r="F86" s="96">
        <v>550</v>
      </c>
      <c r="G86" s="71">
        <v>779.8</v>
      </c>
      <c r="H86" s="71">
        <v>736.5</v>
      </c>
      <c r="I86" s="71">
        <v>818.4</v>
      </c>
      <c r="J86" s="71">
        <v>846.4</v>
      </c>
      <c r="K86" s="96">
        <v>846.4</v>
      </c>
      <c r="L86" s="71">
        <v>1013.7</v>
      </c>
      <c r="M86" s="71">
        <v>967.2</v>
      </c>
      <c r="N86" s="71">
        <v>1039.0999999999999</v>
      </c>
      <c r="O86" s="71">
        <v>961.9</v>
      </c>
      <c r="P86" s="96">
        <v>961.9</v>
      </c>
      <c r="Q86" s="71">
        <v>997.6</v>
      </c>
      <c r="R86" s="71">
        <v>1020.4</v>
      </c>
      <c r="S86" s="71">
        <v>1024.5</v>
      </c>
      <c r="T86" s="75">
        <v>977.8</v>
      </c>
      <c r="U86" s="100">
        <v>977.8</v>
      </c>
      <c r="V86" s="71">
        <v>1090.8</v>
      </c>
      <c r="W86" s="71">
        <v>1078</v>
      </c>
      <c r="X86" s="71">
        <v>1235.5999999999999</v>
      </c>
      <c r="Y86" s="75">
        <v>1193.3</v>
      </c>
      <c r="Z86" s="100">
        <v>1193.3</v>
      </c>
    </row>
    <row r="87" spans="1:26">
      <c r="A87" s="81" t="s">
        <v>129</v>
      </c>
      <c r="B87" s="71">
        <v>116.6</v>
      </c>
      <c r="C87" s="71">
        <v>126.1</v>
      </c>
      <c r="D87" s="71">
        <v>164</v>
      </c>
      <c r="E87" s="71">
        <v>159.69999999999999</v>
      </c>
      <c r="F87" s="96">
        <v>159.69999999999999</v>
      </c>
      <c r="G87" s="71">
        <v>168.8</v>
      </c>
      <c r="H87" s="71">
        <v>172.2</v>
      </c>
      <c r="I87" s="71">
        <v>178.7</v>
      </c>
      <c r="J87" s="71">
        <v>177</v>
      </c>
      <c r="K87" s="96">
        <v>177</v>
      </c>
      <c r="L87" s="71">
        <v>201.3</v>
      </c>
      <c r="M87" s="71">
        <v>169.2</v>
      </c>
      <c r="N87" s="71">
        <v>166.3</v>
      </c>
      <c r="O87" s="71">
        <v>153</v>
      </c>
      <c r="P87" s="96">
        <v>153</v>
      </c>
      <c r="Q87" s="71">
        <v>177.7</v>
      </c>
      <c r="R87" s="71">
        <v>159</v>
      </c>
      <c r="S87" s="71">
        <v>172.4</v>
      </c>
      <c r="T87" s="75">
        <v>162.80000000000001</v>
      </c>
      <c r="U87" s="100">
        <v>162.80000000000001</v>
      </c>
      <c r="V87" s="71">
        <v>171.7</v>
      </c>
      <c r="W87" s="71">
        <v>180.5</v>
      </c>
      <c r="X87" s="71">
        <v>184.6</v>
      </c>
      <c r="Y87" s="75">
        <v>182.2</v>
      </c>
      <c r="Z87" s="100">
        <v>182.2</v>
      </c>
    </row>
    <row r="88" spans="1:26">
      <c r="A88" s="81" t="s">
        <v>351</v>
      </c>
      <c r="B88" s="71">
        <v>25.7</v>
      </c>
      <c r="C88" s="71">
        <v>17.5</v>
      </c>
      <c r="D88" s="71">
        <v>9.6999999999999993</v>
      </c>
      <c r="E88" s="71">
        <v>13.9</v>
      </c>
      <c r="F88" s="96">
        <v>13.9</v>
      </c>
      <c r="G88" s="71">
        <v>4.8</v>
      </c>
      <c r="H88" s="71">
        <v>5.2</v>
      </c>
      <c r="I88" s="71">
        <v>8.9</v>
      </c>
      <c r="J88" s="71">
        <v>9.3000000000000007</v>
      </c>
      <c r="K88" s="96">
        <v>9.3000000000000007</v>
      </c>
      <c r="L88" s="71">
        <v>5.5</v>
      </c>
      <c r="M88" s="71">
        <v>1.6</v>
      </c>
      <c r="N88" s="71">
        <v>2.2999999999999998</v>
      </c>
      <c r="O88" s="71">
        <v>101.4</v>
      </c>
      <c r="P88" s="96">
        <v>101.4</v>
      </c>
      <c r="Q88" s="71">
        <v>102.1</v>
      </c>
      <c r="R88" s="71">
        <v>100.4</v>
      </c>
      <c r="S88" s="71">
        <v>0.3</v>
      </c>
      <c r="T88" s="75">
        <v>51.4</v>
      </c>
      <c r="U88" s="100">
        <v>51.4</v>
      </c>
      <c r="V88" s="71">
        <v>49.9</v>
      </c>
      <c r="W88" s="71">
        <v>53.6</v>
      </c>
      <c r="X88" s="71">
        <v>60.8</v>
      </c>
      <c r="Y88" s="75">
        <v>56.1</v>
      </c>
      <c r="Z88" s="100">
        <v>56.1</v>
      </c>
    </row>
    <row r="89" spans="1:26">
      <c r="A89" s="67" t="s">
        <v>134</v>
      </c>
      <c r="B89" s="107">
        <v>592.6</v>
      </c>
      <c r="C89" s="107">
        <v>620.5</v>
      </c>
      <c r="D89" s="107">
        <v>692</v>
      </c>
      <c r="E89" s="107">
        <v>723.6</v>
      </c>
      <c r="F89" s="108">
        <v>723.6</v>
      </c>
      <c r="G89" s="107">
        <v>953.39999999999986</v>
      </c>
      <c r="H89" s="107">
        <v>913.90000000000009</v>
      </c>
      <c r="I89" s="107">
        <v>1005.9999999999999</v>
      </c>
      <c r="J89" s="107">
        <v>1057.7</v>
      </c>
      <c r="K89" s="108">
        <v>1057.7</v>
      </c>
      <c r="L89" s="107">
        <v>1243.7</v>
      </c>
      <c r="M89" s="107">
        <v>1159.3</v>
      </c>
      <c r="N89" s="107">
        <v>1228.1999999999998</v>
      </c>
      <c r="O89" s="107">
        <v>1236.3000000000002</v>
      </c>
      <c r="P89" s="108">
        <v>1236.3000000000002</v>
      </c>
      <c r="Q89" s="107">
        <v>1298.3999999999999</v>
      </c>
      <c r="R89" s="107">
        <v>1300.8000000000002</v>
      </c>
      <c r="S89" s="107">
        <v>1219.2</v>
      </c>
      <c r="T89" s="165">
        <v>1214.3</v>
      </c>
      <c r="U89" s="166">
        <v>1214.3</v>
      </c>
      <c r="V89" s="107">
        <v>1333.9</v>
      </c>
      <c r="W89" s="107">
        <v>1334.3999999999999</v>
      </c>
      <c r="X89" s="107">
        <v>1503.3999999999999</v>
      </c>
      <c r="Y89" s="165">
        <v>1454</v>
      </c>
      <c r="Z89" s="166">
        <v>1454</v>
      </c>
    </row>
    <row r="90" spans="1:26">
      <c r="A90" s="67"/>
      <c r="F90" s="96"/>
      <c r="K90" s="96"/>
      <c r="P90" s="96"/>
      <c r="T90" s="75"/>
      <c r="U90" s="100"/>
      <c r="Y90" s="75"/>
      <c r="Z90" s="100"/>
    </row>
    <row r="91" spans="1:26">
      <c r="A91" s="67" t="s">
        <v>135</v>
      </c>
      <c r="F91" s="96"/>
      <c r="K91" s="96"/>
      <c r="P91" s="96"/>
      <c r="T91" s="75"/>
      <c r="U91" s="100"/>
      <c r="Y91" s="75"/>
      <c r="Z91" s="100"/>
    </row>
    <row r="92" spans="1:26">
      <c r="A92" s="86" t="s">
        <v>183</v>
      </c>
      <c r="B92" s="71">
        <v>0</v>
      </c>
      <c r="C92" s="71">
        <v>0</v>
      </c>
      <c r="D92" s="71">
        <v>0</v>
      </c>
      <c r="E92" s="71">
        <v>138.5</v>
      </c>
      <c r="F92" s="96">
        <v>138.5</v>
      </c>
      <c r="G92" s="71">
        <v>140.5</v>
      </c>
      <c r="H92" s="71">
        <v>142.1</v>
      </c>
      <c r="I92" s="71">
        <v>142.6</v>
      </c>
      <c r="J92" s="71">
        <v>142.80000000000001</v>
      </c>
      <c r="K92" s="96">
        <v>142.80000000000001</v>
      </c>
      <c r="L92" s="71">
        <v>145.4</v>
      </c>
      <c r="M92" s="71">
        <v>141.4</v>
      </c>
      <c r="N92" s="71">
        <v>134.19999999999999</v>
      </c>
      <c r="O92" s="71">
        <v>34.700000000000003</v>
      </c>
      <c r="P92" s="96">
        <v>34.700000000000003</v>
      </c>
      <c r="Q92" s="71">
        <v>41.1</v>
      </c>
      <c r="R92" s="71">
        <v>40.5</v>
      </c>
      <c r="S92" s="71">
        <v>41.9</v>
      </c>
      <c r="T92" s="75">
        <v>2.4</v>
      </c>
      <c r="U92" s="100">
        <v>2.4</v>
      </c>
      <c r="V92" s="71">
        <v>2.4</v>
      </c>
      <c r="W92" s="71">
        <v>2.4</v>
      </c>
      <c r="X92" s="71">
        <v>2.2999999999999998</v>
      </c>
      <c r="Y92" s="75">
        <v>0.9</v>
      </c>
      <c r="Z92" s="100">
        <v>0.9</v>
      </c>
    </row>
    <row r="93" spans="1:26">
      <c r="A93" s="86" t="s">
        <v>139</v>
      </c>
      <c r="B93" s="71">
        <v>43.6</v>
      </c>
      <c r="C93" s="71">
        <v>51.7</v>
      </c>
      <c r="D93" s="71">
        <v>58.4</v>
      </c>
      <c r="E93" s="71">
        <v>20.3</v>
      </c>
      <c r="F93" s="96">
        <v>20.3</v>
      </c>
      <c r="G93" s="71">
        <v>22.7</v>
      </c>
      <c r="H93" s="71">
        <v>19.2</v>
      </c>
      <c r="I93" s="71">
        <v>20.3</v>
      </c>
      <c r="J93" s="71">
        <v>18.8</v>
      </c>
      <c r="K93" s="96">
        <v>18.8</v>
      </c>
      <c r="L93" s="71">
        <v>21</v>
      </c>
      <c r="M93" s="71">
        <v>21.3</v>
      </c>
      <c r="N93" s="71">
        <v>7.1</v>
      </c>
      <c r="O93" s="71">
        <v>91.4</v>
      </c>
      <c r="P93" s="96">
        <v>91.4</v>
      </c>
      <c r="Q93" s="71">
        <v>82.9</v>
      </c>
      <c r="R93" s="71">
        <v>82.2</v>
      </c>
      <c r="S93" s="71">
        <v>81.3</v>
      </c>
      <c r="T93" s="75">
        <v>186.7</v>
      </c>
      <c r="U93" s="100">
        <v>186.7</v>
      </c>
      <c r="V93" s="71">
        <v>150.19999999999999</v>
      </c>
      <c r="W93" s="71">
        <v>166.1</v>
      </c>
      <c r="X93" s="71">
        <v>177.2</v>
      </c>
      <c r="Y93" s="75">
        <v>239.5</v>
      </c>
      <c r="Z93" s="100">
        <v>239.5</v>
      </c>
    </row>
    <row r="94" spans="1:26">
      <c r="A94" s="87" t="s">
        <v>140</v>
      </c>
      <c r="B94" s="107">
        <v>43.6</v>
      </c>
      <c r="C94" s="107">
        <v>51.7</v>
      </c>
      <c r="D94" s="107">
        <v>58.4</v>
      </c>
      <c r="E94" s="107">
        <v>158.80000000000001</v>
      </c>
      <c r="F94" s="108">
        <v>158.80000000000001</v>
      </c>
      <c r="G94" s="107">
        <v>163.19999999999999</v>
      </c>
      <c r="H94" s="107">
        <v>161.29999999999998</v>
      </c>
      <c r="I94" s="107">
        <v>162.9</v>
      </c>
      <c r="J94" s="107">
        <v>161.60000000000002</v>
      </c>
      <c r="K94" s="108">
        <v>161.60000000000002</v>
      </c>
      <c r="L94" s="107">
        <v>166.4</v>
      </c>
      <c r="M94" s="107">
        <v>162.70000000000002</v>
      </c>
      <c r="N94" s="107">
        <v>141.29999999999998</v>
      </c>
      <c r="O94" s="107">
        <v>126.10000000000001</v>
      </c>
      <c r="P94" s="108">
        <v>126.10000000000001</v>
      </c>
      <c r="Q94" s="107">
        <v>124</v>
      </c>
      <c r="R94" s="107">
        <v>122.7</v>
      </c>
      <c r="S94" s="107">
        <v>123.19999999999999</v>
      </c>
      <c r="T94" s="165">
        <v>189.1</v>
      </c>
      <c r="U94" s="166">
        <v>189.1</v>
      </c>
      <c r="V94" s="107">
        <v>152.6</v>
      </c>
      <c r="W94" s="107">
        <v>168.5</v>
      </c>
      <c r="X94" s="107">
        <v>179.5</v>
      </c>
      <c r="Y94" s="165">
        <v>240.4</v>
      </c>
      <c r="Z94" s="166">
        <v>240.4</v>
      </c>
    </row>
    <row r="95" spans="1:26">
      <c r="A95" s="86"/>
      <c r="F95" s="96"/>
      <c r="K95" s="96"/>
      <c r="P95" s="96"/>
      <c r="T95" s="75"/>
      <c r="U95" s="100"/>
      <c r="Y95" s="75"/>
      <c r="Z95" s="100"/>
    </row>
    <row r="96" spans="1:26">
      <c r="A96" s="67" t="s">
        <v>141</v>
      </c>
      <c r="B96" s="105">
        <v>636.20000000000005</v>
      </c>
      <c r="C96" s="105">
        <v>672.2</v>
      </c>
      <c r="D96" s="105">
        <v>750.4</v>
      </c>
      <c r="E96" s="105">
        <v>882.40000000000009</v>
      </c>
      <c r="F96" s="106">
        <v>882.40000000000009</v>
      </c>
      <c r="G96" s="105">
        <v>1116.5999999999999</v>
      </c>
      <c r="H96" s="105">
        <v>1075.2</v>
      </c>
      <c r="I96" s="105">
        <v>1168.8999999999999</v>
      </c>
      <c r="J96" s="105">
        <v>1219.3000000000002</v>
      </c>
      <c r="K96" s="106">
        <v>1219.3000000000002</v>
      </c>
      <c r="L96" s="105">
        <v>1410.1000000000001</v>
      </c>
      <c r="M96" s="105">
        <v>1322</v>
      </c>
      <c r="N96" s="105">
        <v>1369.4999999999998</v>
      </c>
      <c r="O96" s="105">
        <v>1362.4</v>
      </c>
      <c r="P96" s="106">
        <v>1362.4</v>
      </c>
      <c r="Q96" s="105">
        <v>1422.3999999999999</v>
      </c>
      <c r="R96" s="105">
        <v>1423.5000000000002</v>
      </c>
      <c r="S96" s="105">
        <v>1342.4</v>
      </c>
      <c r="T96" s="169">
        <v>1403.3999999999999</v>
      </c>
      <c r="U96" s="170">
        <v>1403.3999999999999</v>
      </c>
      <c r="V96" s="105">
        <v>1486.5</v>
      </c>
      <c r="W96" s="105">
        <v>1502.8999999999999</v>
      </c>
      <c r="X96" s="105">
        <v>1682.8999999999999</v>
      </c>
      <c r="Y96" s="169">
        <v>1694.4</v>
      </c>
      <c r="Z96" s="170">
        <v>1694.4</v>
      </c>
    </row>
    <row r="97" spans="1:27">
      <c r="A97" s="67"/>
      <c r="F97" s="96"/>
      <c r="K97" s="96"/>
      <c r="P97" s="96"/>
      <c r="T97" s="75"/>
      <c r="U97" s="100"/>
      <c r="Y97" s="75"/>
      <c r="Z97" s="100"/>
    </row>
    <row r="98" spans="1:27">
      <c r="A98" s="67" t="s">
        <v>142</v>
      </c>
      <c r="F98" s="96"/>
      <c r="K98" s="96"/>
      <c r="P98" s="96"/>
      <c r="T98" s="75"/>
      <c r="U98" s="100"/>
      <c r="Y98" s="75"/>
      <c r="Z98" s="100"/>
    </row>
    <row r="99" spans="1:27">
      <c r="A99" s="81" t="s">
        <v>352</v>
      </c>
      <c r="B99" s="71">
        <v>11</v>
      </c>
      <c r="C99" s="71">
        <v>21.5</v>
      </c>
      <c r="D99" s="71">
        <v>21.5</v>
      </c>
      <c r="E99" s="71">
        <v>21.5</v>
      </c>
      <c r="F99" s="96">
        <v>21.5</v>
      </c>
      <c r="G99" s="71">
        <v>21.5</v>
      </c>
      <c r="H99" s="71">
        <v>21.5</v>
      </c>
      <c r="I99" s="71">
        <v>21.5</v>
      </c>
      <c r="J99" s="71">
        <v>21.5</v>
      </c>
      <c r="K99" s="96">
        <v>21.5</v>
      </c>
      <c r="L99" s="71">
        <v>21.4</v>
      </c>
      <c r="M99" s="71">
        <v>21.5</v>
      </c>
      <c r="N99" s="71">
        <v>21.5</v>
      </c>
      <c r="O99" s="71">
        <v>21.5</v>
      </c>
      <c r="P99" s="96">
        <v>21.5</v>
      </c>
      <c r="Q99" s="71">
        <v>41.8</v>
      </c>
      <c r="R99" s="71">
        <v>41.8</v>
      </c>
      <c r="S99" s="71">
        <v>41.8</v>
      </c>
      <c r="T99" s="75">
        <v>41.8</v>
      </c>
      <c r="U99" s="100">
        <v>41.8</v>
      </c>
      <c r="V99" s="71">
        <v>41.8</v>
      </c>
      <c r="W99" s="71">
        <v>41.8</v>
      </c>
      <c r="X99" s="71">
        <v>41.8</v>
      </c>
      <c r="Y99" s="75">
        <v>41.8</v>
      </c>
      <c r="Z99" s="100">
        <v>41.8</v>
      </c>
    </row>
    <row r="100" spans="1:27">
      <c r="A100" s="81" t="s">
        <v>353</v>
      </c>
      <c r="B100" s="71">
        <v>557.20000000000005</v>
      </c>
      <c r="C100" s="71">
        <v>546.70000000000005</v>
      </c>
      <c r="D100" s="71">
        <v>546.70000000000005</v>
      </c>
      <c r="E100" s="71">
        <v>546.70000000000005</v>
      </c>
      <c r="F100" s="96">
        <v>546.70000000000005</v>
      </c>
      <c r="G100" s="71">
        <v>546.70000000000005</v>
      </c>
      <c r="H100" s="71">
        <v>546.70000000000005</v>
      </c>
      <c r="I100" s="71">
        <v>546.70000000000005</v>
      </c>
      <c r="J100" s="71">
        <v>546.70000000000005</v>
      </c>
      <c r="K100" s="96">
        <v>546.70000000000005</v>
      </c>
      <c r="L100" s="71">
        <v>545.9</v>
      </c>
      <c r="M100" s="71">
        <v>546.70000000000005</v>
      </c>
      <c r="N100" s="71">
        <v>546.70000000000005</v>
      </c>
      <c r="O100" s="71">
        <v>546.70000000000005</v>
      </c>
      <c r="P100" s="96">
        <v>546.70000000000005</v>
      </c>
      <c r="Q100" s="71">
        <v>526.4</v>
      </c>
      <c r="R100" s="71">
        <v>526.4</v>
      </c>
      <c r="S100" s="71">
        <v>526.4</v>
      </c>
      <c r="T100" s="75">
        <v>526.6</v>
      </c>
      <c r="U100" s="100">
        <v>526.6</v>
      </c>
      <c r="V100" s="71">
        <v>526.6</v>
      </c>
      <c r="W100" s="71">
        <v>526.6</v>
      </c>
      <c r="X100" s="71">
        <v>526.6</v>
      </c>
      <c r="Y100" s="75">
        <v>526.6</v>
      </c>
      <c r="Z100" s="100">
        <v>526.6</v>
      </c>
    </row>
    <row r="101" spans="1:27">
      <c r="A101" s="81" t="s">
        <v>145</v>
      </c>
      <c r="B101" s="71">
        <v>884.5</v>
      </c>
      <c r="C101" s="71">
        <v>1055.7</v>
      </c>
      <c r="D101" s="71">
        <v>1227.7</v>
      </c>
      <c r="E101" s="71">
        <v>1417.8</v>
      </c>
      <c r="F101" s="96">
        <v>1417.8</v>
      </c>
      <c r="G101" s="71">
        <v>1595.1</v>
      </c>
      <c r="H101" s="71">
        <v>1818.2</v>
      </c>
      <c r="I101" s="71">
        <v>2066.6999999999998</v>
      </c>
      <c r="J101" s="71">
        <v>2295.8000000000002</v>
      </c>
      <c r="K101" s="96">
        <v>2295.8000000000002</v>
      </c>
      <c r="L101" s="71">
        <v>2592.8000000000002</v>
      </c>
      <c r="M101" s="71">
        <v>2672.7</v>
      </c>
      <c r="N101" s="71">
        <v>2879</v>
      </c>
      <c r="O101" s="71">
        <v>3073.9</v>
      </c>
      <c r="P101" s="96">
        <v>3073.9</v>
      </c>
      <c r="Q101" s="71">
        <v>3384.9</v>
      </c>
      <c r="R101" s="71">
        <v>3507.7</v>
      </c>
      <c r="S101" s="71">
        <v>3793.2</v>
      </c>
      <c r="T101" s="75">
        <v>4116.8</v>
      </c>
      <c r="U101" s="100">
        <v>4116.8</v>
      </c>
      <c r="V101" s="71">
        <v>4519.3999999999996</v>
      </c>
      <c r="W101" s="71">
        <v>4185.8</v>
      </c>
      <c r="X101" s="71">
        <v>4601.6000000000004</v>
      </c>
      <c r="Y101" s="75">
        <v>5031.6000000000004</v>
      </c>
      <c r="Z101" s="100">
        <v>5031.6000000000004</v>
      </c>
    </row>
    <row r="102" spans="1:27">
      <c r="A102" s="75" t="s">
        <v>146</v>
      </c>
      <c r="B102" s="75">
        <v>-32.299999999999997</v>
      </c>
      <c r="C102" s="75">
        <v>-21.5</v>
      </c>
      <c r="D102" s="75">
        <v>42.4</v>
      </c>
      <c r="E102" s="75">
        <v>76.599999999999994</v>
      </c>
      <c r="F102" s="100">
        <v>76.7</v>
      </c>
      <c r="G102" s="75">
        <v>238.8</v>
      </c>
      <c r="H102" s="75">
        <v>302.89999999999998</v>
      </c>
      <c r="I102" s="75">
        <v>307.5</v>
      </c>
      <c r="J102" s="75">
        <v>223.3</v>
      </c>
      <c r="K102" s="100">
        <v>223.3</v>
      </c>
      <c r="L102" s="75">
        <v>-41</v>
      </c>
      <c r="M102" s="75">
        <v>-334.79999999999995</v>
      </c>
      <c r="N102" s="75">
        <v>-457.8</v>
      </c>
      <c r="O102" s="75">
        <v>-557</v>
      </c>
      <c r="P102" s="100">
        <v>-557</v>
      </c>
      <c r="Q102" s="75">
        <v>-323.5</v>
      </c>
      <c r="R102" s="75">
        <v>-303.89999999999998</v>
      </c>
      <c r="S102" s="75">
        <v>-156</v>
      </c>
      <c r="T102" s="75">
        <v>-23.7</v>
      </c>
      <c r="U102" s="100">
        <v>-23.7</v>
      </c>
      <c r="V102" s="75">
        <v>-173.5</v>
      </c>
      <c r="W102" s="75">
        <v>-6.3</v>
      </c>
      <c r="X102" s="75">
        <v>21</v>
      </c>
      <c r="Y102" s="75">
        <v>60</v>
      </c>
      <c r="Z102" s="100">
        <v>60</v>
      </c>
      <c r="AA102" s="75"/>
    </row>
    <row r="103" spans="1:27">
      <c r="A103" s="67" t="s">
        <v>147</v>
      </c>
      <c r="B103" s="107">
        <v>1420.4</v>
      </c>
      <c r="C103" s="107">
        <v>1602.4</v>
      </c>
      <c r="D103" s="107">
        <v>1838.3000000000002</v>
      </c>
      <c r="E103" s="107">
        <v>2062.6</v>
      </c>
      <c r="F103" s="108">
        <v>2062.6999999999998</v>
      </c>
      <c r="G103" s="107">
        <v>2402.1000000000004</v>
      </c>
      <c r="H103" s="107">
        <v>2689.3</v>
      </c>
      <c r="I103" s="107">
        <v>2942.3999999999996</v>
      </c>
      <c r="J103" s="107">
        <v>3087.3</v>
      </c>
      <c r="K103" s="108">
        <v>3087.3</v>
      </c>
      <c r="L103" s="107">
        <v>3119.1000000000004</v>
      </c>
      <c r="M103" s="107">
        <v>2906.0999999999995</v>
      </c>
      <c r="N103" s="107">
        <v>2989.3999999999996</v>
      </c>
      <c r="O103" s="107">
        <v>3085.1000000000004</v>
      </c>
      <c r="P103" s="108">
        <v>3085.1000000000004</v>
      </c>
      <c r="Q103" s="107">
        <v>3629.6</v>
      </c>
      <c r="R103" s="107">
        <v>3771.9999999999995</v>
      </c>
      <c r="S103" s="107">
        <v>4205.3999999999996</v>
      </c>
      <c r="T103" s="165">
        <v>4661.5</v>
      </c>
      <c r="U103" s="166">
        <v>4661.5</v>
      </c>
      <c r="V103" s="107">
        <v>4914.2999999999993</v>
      </c>
      <c r="W103" s="107">
        <v>4747.8999999999996</v>
      </c>
      <c r="X103" s="107">
        <v>5191</v>
      </c>
      <c r="Y103" s="165">
        <v>5660</v>
      </c>
      <c r="Z103" s="166">
        <v>5660</v>
      </c>
    </row>
    <row r="104" spans="1:27">
      <c r="A104" s="84"/>
      <c r="F104" s="96"/>
      <c r="K104" s="96"/>
      <c r="P104" s="96"/>
      <c r="T104" s="75"/>
      <c r="U104" s="100"/>
      <c r="Y104" s="75"/>
      <c r="Z104" s="100"/>
    </row>
    <row r="105" spans="1:27">
      <c r="A105" s="84" t="s">
        <v>148</v>
      </c>
      <c r="B105" s="71">
        <v>35</v>
      </c>
      <c r="C105" s="71">
        <v>36</v>
      </c>
      <c r="D105" s="71">
        <v>57</v>
      </c>
      <c r="E105" s="71">
        <v>49</v>
      </c>
      <c r="F105" s="96">
        <v>49</v>
      </c>
      <c r="G105" s="71">
        <v>48</v>
      </c>
      <c r="H105" s="71">
        <v>51</v>
      </c>
      <c r="I105" s="71">
        <v>55</v>
      </c>
      <c r="J105" s="71">
        <v>57</v>
      </c>
      <c r="K105" s="96">
        <v>57</v>
      </c>
      <c r="L105" s="71">
        <v>54</v>
      </c>
      <c r="M105" s="71">
        <v>54</v>
      </c>
      <c r="N105" s="71">
        <v>59</v>
      </c>
      <c r="O105" s="71">
        <v>62</v>
      </c>
      <c r="P105" s="96">
        <v>62</v>
      </c>
      <c r="Q105" s="71">
        <v>68</v>
      </c>
      <c r="R105" s="71">
        <v>73</v>
      </c>
      <c r="S105" s="71">
        <v>80</v>
      </c>
      <c r="T105" s="75">
        <v>84.2</v>
      </c>
      <c r="U105" s="100">
        <v>84.2</v>
      </c>
      <c r="V105" s="71">
        <v>84</v>
      </c>
      <c r="W105" s="71">
        <v>93</v>
      </c>
      <c r="X105" s="71">
        <v>98</v>
      </c>
      <c r="Y105" s="75">
        <v>105</v>
      </c>
      <c r="Z105" s="100">
        <v>105</v>
      </c>
    </row>
    <row r="106" spans="1:27">
      <c r="A106" s="67"/>
      <c r="F106" s="96"/>
      <c r="K106" s="96"/>
      <c r="P106" s="96"/>
      <c r="T106" s="75"/>
      <c r="U106" s="100"/>
      <c r="Y106" s="75"/>
      <c r="Z106" s="100"/>
    </row>
    <row r="107" spans="1:27">
      <c r="A107" s="84"/>
      <c r="F107" s="96"/>
      <c r="K107" s="96"/>
      <c r="P107" s="96"/>
      <c r="T107" s="75"/>
      <c r="U107" s="100"/>
      <c r="Y107" s="75"/>
      <c r="Z107" s="100"/>
    </row>
    <row r="108" spans="1:27" ht="15.75" thickBot="1">
      <c r="A108" s="85" t="s">
        <v>149</v>
      </c>
      <c r="B108" s="91">
        <v>2091.6000000000004</v>
      </c>
      <c r="C108" s="91">
        <v>2310.6000000000004</v>
      </c>
      <c r="D108" s="91">
        <v>2645.7000000000003</v>
      </c>
      <c r="E108" s="91">
        <v>2994</v>
      </c>
      <c r="F108" s="97">
        <v>2994.1</v>
      </c>
      <c r="G108" s="91">
        <v>3566.7000000000003</v>
      </c>
      <c r="H108" s="91">
        <v>3815.5</v>
      </c>
      <c r="I108" s="91">
        <v>4166.2999999999993</v>
      </c>
      <c r="J108" s="91">
        <v>4363.6000000000004</v>
      </c>
      <c r="K108" s="97">
        <v>4363.6000000000004</v>
      </c>
      <c r="L108" s="91">
        <v>4583.2000000000007</v>
      </c>
      <c r="M108" s="91">
        <v>4282.0999999999995</v>
      </c>
      <c r="N108" s="91">
        <v>4417.8999999999996</v>
      </c>
      <c r="O108" s="91">
        <v>4509.5</v>
      </c>
      <c r="P108" s="97">
        <v>4509.5</v>
      </c>
      <c r="Q108" s="91">
        <v>5120</v>
      </c>
      <c r="R108" s="91">
        <v>5268.5</v>
      </c>
      <c r="S108" s="91">
        <v>5627.7999999999993</v>
      </c>
      <c r="T108" s="167">
        <v>6149.0999999999995</v>
      </c>
      <c r="U108" s="168">
        <v>6149.0999999999995</v>
      </c>
      <c r="V108" s="91">
        <v>6484.7999999999993</v>
      </c>
      <c r="W108" s="91">
        <v>6343.7999999999993</v>
      </c>
      <c r="X108" s="91">
        <v>6971.9</v>
      </c>
      <c r="Y108" s="167">
        <v>7459.4</v>
      </c>
      <c r="Z108" s="168">
        <v>7459.4</v>
      </c>
    </row>
    <row r="109" spans="1:27" ht="15.75" thickTop="1"/>
    <row r="110" spans="1:27">
      <c r="A110" s="88" t="s">
        <v>354</v>
      </c>
    </row>
    <row r="111" spans="1:27">
      <c r="A111" s="34" t="s">
        <v>153</v>
      </c>
    </row>
    <row r="113" spans="1:1">
      <c r="A113" s="2"/>
    </row>
  </sheetData>
  <hyperlinks>
    <hyperlink ref="A52" location="Index!A1" display="Back" xr:uid="{00000000-0004-0000-0400-000000000000}"/>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5D0-D3F0-4E8F-B03A-F7F42F499415}">
  <sheetPr codeName="Sheet5"/>
  <dimension ref="A1:AF131"/>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5" outlineLevelRow="1" outlineLevelCol="1"/>
  <cols>
    <col min="1" max="1" width="55.140625" style="52" bestFit="1" customWidth="1"/>
    <col min="2" max="2" width="15.5703125" style="179" customWidth="1"/>
    <col min="3" max="3" width="12.28515625" style="179" hidden="1" customWidth="1" outlineLevel="1"/>
    <col min="4" max="4" width="12.140625" style="179" hidden="1" customWidth="1" outlineLevel="1"/>
    <col min="5" max="6" width="12.28515625" style="179" hidden="1" customWidth="1" outlineLevel="1"/>
    <col min="7" max="7" width="15.5703125" style="179" customWidth="1" collapsed="1"/>
    <col min="8" max="11" width="12.28515625" style="179" hidden="1" customWidth="1" outlineLevel="1"/>
    <col min="12" max="12" width="15.5703125" style="179" customWidth="1" collapsed="1"/>
    <col min="13" max="16" width="12.28515625" style="179" hidden="1" customWidth="1" outlineLevel="1"/>
    <col min="17" max="17" width="15.5703125" style="179" customWidth="1" collapsed="1"/>
    <col min="18" max="21" width="12.28515625" style="179" hidden="1" customWidth="1" outlineLevel="1"/>
    <col min="22" max="22" width="15.5703125" style="179" customWidth="1" collapsed="1"/>
    <col min="23" max="26" width="14" style="179" hidden="1" customWidth="1" outlineLevel="1"/>
    <col min="27" max="27" width="17.28515625" style="179" bestFit="1" customWidth="1" collapsed="1"/>
    <col min="28" max="31" width="14" style="179" hidden="1" customWidth="1" outlineLevel="1"/>
    <col min="32" max="32" width="17.28515625" style="179" bestFit="1" customWidth="1" collapsed="1"/>
  </cols>
  <sheetData>
    <row r="1" spans="1:32" ht="26.25">
      <c r="A1" s="142" t="s">
        <v>355</v>
      </c>
      <c r="B1" s="143" t="s">
        <v>194</v>
      </c>
      <c r="C1" s="143" t="s">
        <v>195</v>
      </c>
      <c r="D1" s="143" t="s">
        <v>196</v>
      </c>
      <c r="E1" s="143" t="s">
        <v>197</v>
      </c>
      <c r="F1" s="143" t="s">
        <v>198</v>
      </c>
      <c r="G1" s="143" t="s">
        <v>199</v>
      </c>
      <c r="H1" s="143" t="s">
        <v>200</v>
      </c>
      <c r="I1" s="143" t="s">
        <v>201</v>
      </c>
      <c r="J1" s="143" t="s">
        <v>202</v>
      </c>
      <c r="K1" s="143" t="s">
        <v>203</v>
      </c>
      <c r="L1" s="143" t="s">
        <v>204</v>
      </c>
      <c r="M1" s="143" t="s">
        <v>205</v>
      </c>
      <c r="N1" s="143" t="s">
        <v>206</v>
      </c>
      <c r="O1" s="143" t="s">
        <v>207</v>
      </c>
      <c r="P1" s="143" t="s">
        <v>208</v>
      </c>
      <c r="Q1" s="143" t="s">
        <v>209</v>
      </c>
      <c r="R1" s="143" t="s">
        <v>210</v>
      </c>
      <c r="S1" s="143" t="s">
        <v>211</v>
      </c>
      <c r="T1" s="143" t="s">
        <v>212</v>
      </c>
      <c r="U1" s="143" t="s">
        <v>213</v>
      </c>
      <c r="V1" s="143" t="s">
        <v>214</v>
      </c>
      <c r="W1" s="143" t="s">
        <v>215</v>
      </c>
      <c r="X1" s="143" t="s">
        <v>216</v>
      </c>
      <c r="Y1" s="143" t="s">
        <v>217</v>
      </c>
      <c r="Z1" s="143" t="s">
        <v>218</v>
      </c>
      <c r="AA1" s="143" t="s">
        <v>219</v>
      </c>
      <c r="AB1" s="143" t="s">
        <v>11</v>
      </c>
      <c r="AC1" s="143" t="s">
        <v>12</v>
      </c>
      <c r="AD1" s="143" t="s">
        <v>13</v>
      </c>
      <c r="AE1" s="143" t="s">
        <v>14</v>
      </c>
      <c r="AF1" s="143" t="s">
        <v>15</v>
      </c>
    </row>
    <row r="2" spans="1:32">
      <c r="A2" s="47"/>
      <c r="B2" s="112"/>
      <c r="C2" s="48"/>
      <c r="D2" s="48"/>
      <c r="E2" s="48"/>
      <c r="F2" s="48"/>
      <c r="G2" s="112"/>
      <c r="H2" s="48"/>
      <c r="I2" s="48"/>
      <c r="J2" s="48"/>
      <c r="K2" s="48"/>
      <c r="L2" s="112"/>
      <c r="M2" s="48"/>
      <c r="N2" s="48"/>
      <c r="O2" s="48"/>
      <c r="P2" s="48"/>
      <c r="Q2" s="112"/>
      <c r="R2" s="48"/>
      <c r="S2" s="48"/>
      <c r="T2" s="48"/>
      <c r="U2" s="48"/>
      <c r="V2" s="112"/>
      <c r="W2" s="48"/>
      <c r="X2" s="48"/>
      <c r="Y2" s="48"/>
      <c r="Z2" s="48"/>
      <c r="AA2" s="112"/>
      <c r="AB2" s="48"/>
      <c r="AC2" s="48"/>
      <c r="AD2" s="48"/>
      <c r="AE2" s="48"/>
      <c r="AF2" s="112"/>
    </row>
    <row r="3" spans="1:32">
      <c r="A3" s="47" t="s">
        <v>69</v>
      </c>
      <c r="B3" s="113"/>
      <c r="C3" s="49"/>
      <c r="D3" s="49"/>
      <c r="E3" s="49"/>
      <c r="F3" s="49"/>
      <c r="G3" s="113"/>
      <c r="H3" s="49"/>
      <c r="I3" s="49"/>
      <c r="J3" s="49"/>
      <c r="K3" s="49"/>
      <c r="L3" s="113"/>
      <c r="M3" s="49"/>
      <c r="N3" s="49"/>
      <c r="O3" s="49"/>
      <c r="P3" s="49"/>
      <c r="Q3" s="113"/>
      <c r="R3" s="49"/>
      <c r="S3" s="49"/>
      <c r="T3" s="49"/>
      <c r="U3" s="49"/>
      <c r="V3" s="113"/>
      <c r="W3" s="49"/>
      <c r="X3" s="49"/>
      <c r="Y3" s="49"/>
      <c r="Z3" s="49"/>
      <c r="AA3" s="113"/>
      <c r="AB3" s="49"/>
      <c r="AC3" s="49"/>
      <c r="AD3" s="49"/>
      <c r="AE3" s="49"/>
      <c r="AF3" s="113"/>
    </row>
    <row r="4" spans="1:32" outlineLevel="1">
      <c r="A4" s="171" t="s">
        <v>70</v>
      </c>
      <c r="B4" s="113">
        <v>96013.3</v>
      </c>
      <c r="C4" s="49">
        <v>26995.4</v>
      </c>
      <c r="D4" s="49">
        <v>29105</v>
      </c>
      <c r="E4" s="49">
        <v>32204.799999999999</v>
      </c>
      <c r="F4" s="49">
        <v>35681.199999999997</v>
      </c>
      <c r="G4" s="113">
        <v>123986.3</v>
      </c>
      <c r="H4" s="49">
        <v>39136.199999999997</v>
      </c>
      <c r="I4" s="49">
        <v>42952.6</v>
      </c>
      <c r="J4" s="49">
        <v>46137.8</v>
      </c>
      <c r="K4" s="49">
        <v>49145</v>
      </c>
      <c r="L4" s="113">
        <v>177371.6</v>
      </c>
      <c r="M4" s="49">
        <v>48813.7</v>
      </c>
      <c r="N4" s="49">
        <v>52961.9</v>
      </c>
      <c r="O4" s="49">
        <v>55009.2</v>
      </c>
      <c r="P4" s="49">
        <v>57562.6</v>
      </c>
      <c r="Q4" s="113">
        <v>214347.4</v>
      </c>
      <c r="R4" s="49">
        <v>60982.400000000001</v>
      </c>
      <c r="S4" s="49">
        <v>66670.7</v>
      </c>
      <c r="T4" s="49">
        <v>70627.8</v>
      </c>
      <c r="U4" s="49">
        <v>69537.7</v>
      </c>
      <c r="V4" s="113">
        <v>267818.59999999998</v>
      </c>
      <c r="W4" s="49">
        <v>69424.100000000006</v>
      </c>
      <c r="X4" s="49">
        <v>72175</v>
      </c>
      <c r="Y4" s="49">
        <v>74285.2</v>
      </c>
      <c r="Z4" s="49">
        <v>74967.399999999994</v>
      </c>
      <c r="AA4" s="113">
        <v>290851.7</v>
      </c>
      <c r="AB4" s="49">
        <v>79670.600000000006</v>
      </c>
      <c r="AC4" s="49">
        <v>88997.8</v>
      </c>
      <c r="AD4" s="49">
        <v>93314.7</v>
      </c>
      <c r="AE4" s="49">
        <v>98480.4</v>
      </c>
      <c r="AF4" s="113">
        <v>360463.5</v>
      </c>
    </row>
    <row r="5" spans="1:32" outlineLevel="1">
      <c r="A5" s="50" t="s">
        <v>71</v>
      </c>
      <c r="B5" s="113">
        <v>10380.9</v>
      </c>
      <c r="C5" s="49">
        <v>2133.3000000000002</v>
      </c>
      <c r="D5" s="49">
        <v>2461.5</v>
      </c>
      <c r="E5" s="49">
        <v>2320.8000000000002</v>
      </c>
      <c r="F5" s="49">
        <v>1552.5</v>
      </c>
      <c r="G5" s="113">
        <v>8468.1</v>
      </c>
      <c r="H5" s="49">
        <v>2406.4</v>
      </c>
      <c r="I5" s="49">
        <v>1942.4</v>
      </c>
      <c r="J5" s="49">
        <v>2320.8000000000002</v>
      </c>
      <c r="K5" s="49">
        <v>2119</v>
      </c>
      <c r="L5" s="113">
        <v>8788.6</v>
      </c>
      <c r="M5" s="49">
        <v>2758.7</v>
      </c>
      <c r="N5" s="49">
        <v>2535.1</v>
      </c>
      <c r="O5" s="49">
        <v>3628.1</v>
      </c>
      <c r="P5" s="49">
        <v>2906</v>
      </c>
      <c r="Q5" s="113">
        <v>11827.9</v>
      </c>
      <c r="R5" s="49">
        <v>3124.5</v>
      </c>
      <c r="S5" s="49">
        <v>2863</v>
      </c>
      <c r="T5" s="49">
        <v>2142.6</v>
      </c>
      <c r="U5" s="49">
        <v>2180</v>
      </c>
      <c r="V5" s="113">
        <v>10310.1</v>
      </c>
      <c r="W5" s="49">
        <v>2645.8</v>
      </c>
      <c r="X5" s="49">
        <v>2175.6</v>
      </c>
      <c r="Y5" s="49">
        <v>2217.8000000000002</v>
      </c>
      <c r="Z5" s="49">
        <v>2397.9</v>
      </c>
      <c r="AA5" s="113">
        <v>9437.1</v>
      </c>
      <c r="AB5" s="49">
        <v>2502.1999999999998</v>
      </c>
      <c r="AC5" s="49">
        <v>3866.1</v>
      </c>
      <c r="AD5" s="49">
        <v>3318.8</v>
      </c>
      <c r="AE5" s="49">
        <v>3094.4</v>
      </c>
      <c r="AF5" s="113">
        <v>12781.6</v>
      </c>
    </row>
    <row r="6" spans="1:32" ht="15.75" thickBot="1">
      <c r="A6" s="47" t="s">
        <v>356</v>
      </c>
      <c r="B6" s="125">
        <v>106394.2</v>
      </c>
      <c r="C6" s="124">
        <v>29128.7</v>
      </c>
      <c r="D6" s="124">
        <v>31566.5</v>
      </c>
      <c r="E6" s="124">
        <v>34525.599999999999</v>
      </c>
      <c r="F6" s="124">
        <v>37233.699999999997</v>
      </c>
      <c r="G6" s="125">
        <v>132454.39999999999</v>
      </c>
      <c r="H6" s="124">
        <v>41542.6</v>
      </c>
      <c r="I6" s="124">
        <v>44895</v>
      </c>
      <c r="J6" s="124">
        <v>48458.600000000006</v>
      </c>
      <c r="K6" s="124">
        <v>51264</v>
      </c>
      <c r="L6" s="125">
        <v>186160.2</v>
      </c>
      <c r="M6" s="124">
        <v>51572.399999999994</v>
      </c>
      <c r="N6" s="124">
        <v>55497</v>
      </c>
      <c r="O6" s="124">
        <v>58637.299999999996</v>
      </c>
      <c r="P6" s="124">
        <v>60468.6</v>
      </c>
      <c r="Q6" s="125">
        <v>226175.3</v>
      </c>
      <c r="R6" s="124">
        <v>64106.9</v>
      </c>
      <c r="S6" s="124">
        <v>69533.7</v>
      </c>
      <c r="T6" s="124">
        <v>72770.400000000009</v>
      </c>
      <c r="U6" s="124">
        <v>71717.7</v>
      </c>
      <c r="V6" s="125">
        <v>278128.69999999995</v>
      </c>
      <c r="W6" s="124">
        <v>72069.900000000009</v>
      </c>
      <c r="X6" s="124">
        <v>74350.600000000006</v>
      </c>
      <c r="Y6" s="124">
        <v>76503</v>
      </c>
      <c r="Z6" s="124">
        <v>77365.299999999988</v>
      </c>
      <c r="AA6" s="125">
        <v>300288.8</v>
      </c>
      <c r="AB6" s="124">
        <v>82172.800000000003</v>
      </c>
      <c r="AC6" s="124">
        <v>92863.900000000009</v>
      </c>
      <c r="AD6" s="124">
        <v>96633.5</v>
      </c>
      <c r="AE6" s="124">
        <v>101574.79999999999</v>
      </c>
      <c r="AF6" s="125">
        <v>373245.1</v>
      </c>
    </row>
    <row r="7" spans="1:32" ht="15.75" thickTop="1">
      <c r="B7" s="113"/>
      <c r="C7" s="49"/>
      <c r="D7" s="49"/>
      <c r="E7" s="49"/>
      <c r="F7" s="49"/>
      <c r="G7" s="113"/>
      <c r="H7" s="49"/>
      <c r="I7" s="49"/>
      <c r="J7" s="49"/>
      <c r="K7" s="49"/>
      <c r="L7" s="113"/>
      <c r="M7" s="49"/>
      <c r="N7" s="49"/>
      <c r="O7" s="49"/>
      <c r="P7" s="49"/>
      <c r="Q7" s="113"/>
      <c r="R7" s="49"/>
      <c r="S7" s="49"/>
      <c r="T7" s="49"/>
      <c r="U7" s="49"/>
      <c r="V7" s="113"/>
      <c r="W7" s="49"/>
      <c r="X7" s="49"/>
      <c r="Y7" s="49"/>
      <c r="Z7" s="49"/>
      <c r="AA7" s="113"/>
      <c r="AB7" s="49"/>
      <c r="AC7" s="49"/>
      <c r="AD7" s="49"/>
      <c r="AE7" s="49"/>
      <c r="AF7" s="113"/>
    </row>
    <row r="8" spans="1:32">
      <c r="A8" s="47" t="s">
        <v>357</v>
      </c>
      <c r="B8" s="113"/>
      <c r="C8" s="49"/>
      <c r="D8" s="49"/>
      <c r="E8" s="49"/>
      <c r="F8" s="49"/>
      <c r="G8" s="113"/>
      <c r="H8" s="49"/>
      <c r="I8" s="49"/>
      <c r="J8" s="49"/>
      <c r="K8" s="49"/>
      <c r="L8" s="113"/>
      <c r="M8" s="49"/>
      <c r="N8" s="49"/>
      <c r="O8" s="49"/>
      <c r="P8" s="49"/>
      <c r="Q8" s="113"/>
      <c r="R8" s="49"/>
      <c r="S8" s="49"/>
      <c r="T8" s="49"/>
      <c r="U8" s="49"/>
      <c r="V8" s="113"/>
      <c r="W8" s="49"/>
      <c r="X8" s="49"/>
      <c r="Y8" s="49"/>
      <c r="Z8" s="49"/>
      <c r="AA8" s="113"/>
      <c r="AB8" s="49"/>
      <c r="AC8" s="49"/>
      <c r="AD8" s="49"/>
      <c r="AE8" s="49"/>
      <c r="AF8" s="113"/>
    </row>
    <row r="9" spans="1:32">
      <c r="A9" s="53" t="s">
        <v>158</v>
      </c>
      <c r="B9" s="113"/>
      <c r="C9" s="49"/>
      <c r="D9" s="49"/>
      <c r="E9" s="49"/>
      <c r="F9" s="49"/>
      <c r="G9" s="113"/>
      <c r="H9" s="49"/>
      <c r="I9" s="49"/>
      <c r="J9" s="49"/>
      <c r="K9" s="49"/>
      <c r="L9" s="113"/>
      <c r="M9" s="49"/>
      <c r="N9" s="49"/>
      <c r="O9" s="49"/>
      <c r="P9" s="49"/>
      <c r="Q9" s="113"/>
      <c r="R9" s="49"/>
      <c r="S9" s="49"/>
      <c r="T9" s="49"/>
      <c r="U9" s="49"/>
      <c r="V9" s="113"/>
      <c r="W9" s="49"/>
      <c r="X9" s="49"/>
      <c r="Y9" s="49"/>
      <c r="Z9" s="49"/>
      <c r="AA9" s="113"/>
      <c r="AB9" s="49"/>
      <c r="AC9" s="49"/>
      <c r="AD9" s="49"/>
      <c r="AE9" s="49"/>
      <c r="AF9" s="113"/>
    </row>
    <row r="10" spans="1:32" outlineLevel="1">
      <c r="A10" s="54" t="s">
        <v>85</v>
      </c>
      <c r="B10" s="113">
        <v>44760</v>
      </c>
      <c r="C10" s="49">
        <v>11790.5</v>
      </c>
      <c r="D10" s="49">
        <v>13317</v>
      </c>
      <c r="E10" s="49">
        <v>15103.2</v>
      </c>
      <c r="F10" s="49">
        <v>16690.099999999999</v>
      </c>
      <c r="G10" s="113">
        <v>56900.9</v>
      </c>
      <c r="H10" s="49">
        <v>19075.5</v>
      </c>
      <c r="I10" s="49">
        <v>19992.8</v>
      </c>
      <c r="J10" s="49">
        <v>21681.9</v>
      </c>
      <c r="K10" s="49">
        <v>21907</v>
      </c>
      <c r="L10" s="113">
        <v>82657.100000000006</v>
      </c>
      <c r="M10" s="49">
        <v>22851.9</v>
      </c>
      <c r="N10" s="49">
        <v>24695.5</v>
      </c>
      <c r="O10" s="49">
        <v>25039.5</v>
      </c>
      <c r="P10" s="49">
        <v>26043.5</v>
      </c>
      <c r="Q10" s="113">
        <v>98630.399999999994</v>
      </c>
      <c r="R10" s="49">
        <v>29351.3</v>
      </c>
      <c r="S10" s="49">
        <v>30230.7</v>
      </c>
      <c r="T10" s="49">
        <v>33049.5</v>
      </c>
      <c r="U10" s="49">
        <v>31834</v>
      </c>
      <c r="V10" s="113">
        <v>124465.4</v>
      </c>
      <c r="W10" s="49">
        <v>31462</v>
      </c>
      <c r="X10" s="49">
        <v>33462</v>
      </c>
      <c r="Y10" s="49">
        <v>33705</v>
      </c>
      <c r="Z10" s="49">
        <v>33984</v>
      </c>
      <c r="AA10" s="113">
        <v>132613</v>
      </c>
      <c r="AB10" s="49">
        <v>37285</v>
      </c>
      <c r="AC10" s="49">
        <v>41690</v>
      </c>
      <c r="AD10" s="49">
        <v>42931</v>
      </c>
      <c r="AE10" s="49">
        <v>45069</v>
      </c>
      <c r="AF10" s="113">
        <v>166975</v>
      </c>
    </row>
    <row r="11" spans="1:32" outlineLevel="1">
      <c r="A11" s="54" t="s">
        <v>75</v>
      </c>
      <c r="B11" s="113">
        <v>9372.5</v>
      </c>
      <c r="C11" s="49">
        <v>1799.5</v>
      </c>
      <c r="D11" s="49">
        <v>2235.6</v>
      </c>
      <c r="E11" s="49">
        <v>1487.7</v>
      </c>
      <c r="F11" s="49">
        <v>1898.3</v>
      </c>
      <c r="G11" s="113">
        <v>7421.1</v>
      </c>
      <c r="H11" s="49">
        <v>1876.3</v>
      </c>
      <c r="I11" s="49">
        <v>1716.4</v>
      </c>
      <c r="J11" s="49">
        <v>1521.1</v>
      </c>
      <c r="K11" s="49">
        <v>1669.5</v>
      </c>
      <c r="L11" s="113">
        <v>6783.3</v>
      </c>
      <c r="M11" s="49">
        <v>2169.1999999999998</v>
      </c>
      <c r="N11" s="49">
        <v>2030.9</v>
      </c>
      <c r="O11" s="49">
        <v>2867</v>
      </c>
      <c r="P11" s="49">
        <v>2653.1</v>
      </c>
      <c r="Q11" s="113">
        <v>9720.2000000000007</v>
      </c>
      <c r="R11" s="49">
        <v>2757</v>
      </c>
      <c r="S11" s="49">
        <v>2424.4</v>
      </c>
      <c r="T11" s="49">
        <v>1933.3</v>
      </c>
      <c r="U11" s="49">
        <v>1822.1</v>
      </c>
      <c r="V11" s="113">
        <v>8936.7000000000007</v>
      </c>
      <c r="W11" s="49">
        <v>2609</v>
      </c>
      <c r="X11" s="49">
        <v>1892</v>
      </c>
      <c r="Y11" s="49">
        <v>1822</v>
      </c>
      <c r="Z11" s="49">
        <v>1795</v>
      </c>
      <c r="AA11" s="113">
        <v>8118</v>
      </c>
      <c r="AB11" s="49">
        <v>1917</v>
      </c>
      <c r="AC11" s="49">
        <v>3383</v>
      </c>
      <c r="AD11" s="49">
        <v>2978</v>
      </c>
      <c r="AE11" s="49">
        <v>2949</v>
      </c>
      <c r="AF11" s="113">
        <v>11227</v>
      </c>
    </row>
    <row r="12" spans="1:32" outlineLevel="1">
      <c r="A12" s="54" t="s">
        <v>76</v>
      </c>
      <c r="B12" s="113">
        <v>1129</v>
      </c>
      <c r="C12" s="49">
        <v>410</v>
      </c>
      <c r="D12" s="49">
        <v>435.2</v>
      </c>
      <c r="E12" s="49">
        <v>506.3</v>
      </c>
      <c r="F12" s="49">
        <v>579.70000000000005</v>
      </c>
      <c r="G12" s="113">
        <v>1931.2</v>
      </c>
      <c r="H12" s="49">
        <v>590.79999999999995</v>
      </c>
      <c r="I12" s="49">
        <v>606.4</v>
      </c>
      <c r="J12" s="49">
        <v>747.4</v>
      </c>
      <c r="K12" s="49">
        <v>967.4</v>
      </c>
      <c r="L12" s="113">
        <v>2912</v>
      </c>
      <c r="M12" s="49">
        <v>856.1</v>
      </c>
      <c r="N12" s="49">
        <v>953.3</v>
      </c>
      <c r="O12" s="49">
        <v>978.5</v>
      </c>
      <c r="P12" s="49">
        <v>1062.7</v>
      </c>
      <c r="Q12" s="113">
        <v>3850.6</v>
      </c>
      <c r="R12" s="49">
        <v>720.1</v>
      </c>
      <c r="S12" s="49">
        <v>872</v>
      </c>
      <c r="T12" s="49">
        <v>956.2</v>
      </c>
      <c r="U12" s="49">
        <v>1096.7</v>
      </c>
      <c r="V12" s="113">
        <v>3645</v>
      </c>
      <c r="W12" s="49">
        <v>1030</v>
      </c>
      <c r="X12" s="49">
        <v>1096</v>
      </c>
      <c r="Y12" s="49">
        <v>1118</v>
      </c>
      <c r="Z12" s="49">
        <v>1224</v>
      </c>
      <c r="AA12" s="113">
        <v>4468</v>
      </c>
      <c r="AB12" s="49">
        <v>1278</v>
      </c>
      <c r="AC12" s="49">
        <v>1350</v>
      </c>
      <c r="AD12" s="49">
        <v>1407</v>
      </c>
      <c r="AE12" s="49">
        <v>1596</v>
      </c>
      <c r="AF12" s="113">
        <v>5631</v>
      </c>
    </row>
    <row r="13" spans="1:32" outlineLevel="1">
      <c r="A13" s="54" t="s">
        <v>333</v>
      </c>
      <c r="B13" s="113">
        <v>1820</v>
      </c>
      <c r="C13" s="49">
        <v>632.4</v>
      </c>
      <c r="D13" s="49">
        <v>576.9</v>
      </c>
      <c r="E13" s="49">
        <v>648.5</v>
      </c>
      <c r="F13" s="49">
        <v>496.4</v>
      </c>
      <c r="G13" s="113">
        <v>2354.1999999999998</v>
      </c>
      <c r="H13" s="49">
        <v>546.6</v>
      </c>
      <c r="I13" s="49">
        <v>543</v>
      </c>
      <c r="J13" s="49">
        <v>645</v>
      </c>
      <c r="K13" s="49">
        <v>796.6</v>
      </c>
      <c r="L13" s="113">
        <v>2531.3000000000002</v>
      </c>
      <c r="M13" s="49">
        <v>743.6</v>
      </c>
      <c r="N13" s="49">
        <v>766.1</v>
      </c>
      <c r="O13" s="49">
        <v>874.1</v>
      </c>
      <c r="P13" s="49">
        <v>454</v>
      </c>
      <c r="Q13" s="113">
        <v>2837.8</v>
      </c>
      <c r="R13" s="49">
        <v>980.1</v>
      </c>
      <c r="S13" s="49">
        <v>785.6</v>
      </c>
      <c r="T13" s="49">
        <v>773.8</v>
      </c>
      <c r="U13" s="49">
        <v>687</v>
      </c>
      <c r="V13" s="113">
        <v>3226.5</v>
      </c>
      <c r="W13" s="49">
        <v>652</v>
      </c>
      <c r="X13" s="49">
        <v>619</v>
      </c>
      <c r="Y13" s="49">
        <v>723</v>
      </c>
      <c r="Z13" s="49">
        <v>674</v>
      </c>
      <c r="AA13" s="113">
        <v>2668</v>
      </c>
      <c r="AB13" s="49">
        <v>821</v>
      </c>
      <c r="AC13" s="49">
        <v>940</v>
      </c>
      <c r="AD13" s="49">
        <v>853</v>
      </c>
      <c r="AE13" s="49">
        <v>855</v>
      </c>
      <c r="AF13" s="113">
        <v>3469</v>
      </c>
    </row>
    <row r="14" spans="1:32" outlineLevel="1">
      <c r="A14" s="54" t="s">
        <v>78</v>
      </c>
      <c r="B14" s="113">
        <v>846</v>
      </c>
      <c r="C14" s="49">
        <v>233.8</v>
      </c>
      <c r="D14" s="49">
        <v>299.2</v>
      </c>
      <c r="E14" s="49">
        <v>306.8</v>
      </c>
      <c r="F14" s="49">
        <v>344.7</v>
      </c>
      <c r="G14" s="113">
        <v>1184.5</v>
      </c>
      <c r="H14" s="49">
        <v>363.8</v>
      </c>
      <c r="I14" s="49">
        <v>433.5</v>
      </c>
      <c r="J14" s="49">
        <v>332.4</v>
      </c>
      <c r="K14" s="49">
        <v>396.4</v>
      </c>
      <c r="L14" s="113">
        <v>1526.1</v>
      </c>
      <c r="M14" s="49">
        <v>477.6</v>
      </c>
      <c r="N14" s="49">
        <v>429.5</v>
      </c>
      <c r="O14" s="49">
        <v>529</v>
      </c>
      <c r="P14" s="49">
        <v>610</v>
      </c>
      <c r="Q14" s="113">
        <v>2046.1</v>
      </c>
      <c r="R14" s="49">
        <v>628.4</v>
      </c>
      <c r="S14" s="49">
        <v>569.20000000000005</v>
      </c>
      <c r="T14" s="49">
        <v>679.8</v>
      </c>
      <c r="U14" s="49">
        <v>766</v>
      </c>
      <c r="V14" s="113">
        <v>2643.4</v>
      </c>
      <c r="W14" s="49">
        <v>692</v>
      </c>
      <c r="X14" s="49">
        <v>773</v>
      </c>
      <c r="Y14" s="49">
        <v>737</v>
      </c>
      <c r="Z14" s="49">
        <v>723</v>
      </c>
      <c r="AA14" s="113">
        <v>2925</v>
      </c>
      <c r="AB14" s="49">
        <v>950</v>
      </c>
      <c r="AC14" s="49">
        <v>949</v>
      </c>
      <c r="AD14" s="49">
        <v>1085</v>
      </c>
      <c r="AE14" s="49">
        <v>1060</v>
      </c>
      <c r="AF14" s="113">
        <v>4044</v>
      </c>
    </row>
    <row r="15" spans="1:32" outlineLevel="1">
      <c r="A15" s="54" t="s">
        <v>334</v>
      </c>
      <c r="B15" s="113">
        <v>0</v>
      </c>
      <c r="C15" s="49">
        <v>0</v>
      </c>
      <c r="D15" s="49">
        <v>0</v>
      </c>
      <c r="E15" s="49">
        <v>0</v>
      </c>
      <c r="F15" s="49">
        <v>0</v>
      </c>
      <c r="G15" s="113">
        <v>0</v>
      </c>
      <c r="H15" s="49">
        <v>292.5</v>
      </c>
      <c r="I15" s="49">
        <v>333.7</v>
      </c>
      <c r="J15" s="49">
        <v>467.3</v>
      </c>
      <c r="K15" s="49">
        <v>509.1</v>
      </c>
      <c r="L15" s="113">
        <v>1602.6</v>
      </c>
      <c r="M15" s="49">
        <v>537.9</v>
      </c>
      <c r="N15" s="49">
        <v>644.79999999999995</v>
      </c>
      <c r="O15" s="49">
        <v>651.29999999999995</v>
      </c>
      <c r="P15" s="49">
        <v>932.1</v>
      </c>
      <c r="Q15" s="113">
        <v>2766.1</v>
      </c>
      <c r="R15" s="49">
        <v>1048</v>
      </c>
      <c r="S15" s="49">
        <v>1159</v>
      </c>
      <c r="T15" s="49">
        <v>1127</v>
      </c>
      <c r="U15" s="49">
        <v>1281</v>
      </c>
      <c r="V15" s="113">
        <v>4615</v>
      </c>
      <c r="W15" s="49">
        <v>1393</v>
      </c>
      <c r="X15" s="49">
        <v>1173</v>
      </c>
      <c r="Y15" s="49">
        <v>1436</v>
      </c>
      <c r="Z15" s="49">
        <v>1473</v>
      </c>
      <c r="AA15" s="113">
        <v>5475</v>
      </c>
      <c r="AB15" s="49">
        <v>1300</v>
      </c>
      <c r="AC15" s="49">
        <v>701</v>
      </c>
      <c r="AD15" s="49">
        <v>1301</v>
      </c>
      <c r="AE15" s="49">
        <v>1510</v>
      </c>
      <c r="AF15" s="113">
        <v>4812</v>
      </c>
    </row>
    <row r="16" spans="1:32" outlineLevel="1">
      <c r="A16" s="54" t="s">
        <v>159</v>
      </c>
      <c r="B16" s="113">
        <v>2771</v>
      </c>
      <c r="C16" s="49">
        <v>866.3</v>
      </c>
      <c r="D16" s="49">
        <v>866.5</v>
      </c>
      <c r="E16" s="49">
        <v>990.2</v>
      </c>
      <c r="F16" s="49">
        <v>1018.1</v>
      </c>
      <c r="G16" s="113">
        <v>3741</v>
      </c>
      <c r="H16" s="49">
        <v>1301.8</v>
      </c>
      <c r="I16" s="49">
        <v>1268.0999999999999</v>
      </c>
      <c r="J16" s="49">
        <v>1645.9</v>
      </c>
      <c r="K16" s="49">
        <v>1898</v>
      </c>
      <c r="L16" s="113">
        <v>6113.8</v>
      </c>
      <c r="M16" s="49">
        <v>1441</v>
      </c>
      <c r="N16" s="49">
        <v>1585.6</v>
      </c>
      <c r="O16" s="49">
        <v>1422.9</v>
      </c>
      <c r="P16" s="49">
        <v>1893.8</v>
      </c>
      <c r="Q16" s="113">
        <v>6343.3</v>
      </c>
      <c r="R16" s="49">
        <v>1662.3000000000002</v>
      </c>
      <c r="S16" s="49">
        <v>1710.9</v>
      </c>
      <c r="T16" s="49">
        <v>1784.8</v>
      </c>
      <c r="U16" s="49">
        <v>1700.2</v>
      </c>
      <c r="V16" s="113">
        <v>6858.6</v>
      </c>
      <c r="W16" s="49">
        <v>1399.8</v>
      </c>
      <c r="X16" s="49">
        <v>1295.9000000000001</v>
      </c>
      <c r="Y16" s="49">
        <v>1417.8</v>
      </c>
      <c r="Z16" s="49">
        <v>1287</v>
      </c>
      <c r="AA16" s="113">
        <v>5400.5</v>
      </c>
      <c r="AB16" s="49">
        <v>1949</v>
      </c>
      <c r="AC16" s="49">
        <v>2207</v>
      </c>
      <c r="AD16" s="49">
        <v>2628</v>
      </c>
      <c r="AE16" s="49">
        <v>2450</v>
      </c>
      <c r="AF16" s="113">
        <v>9234</v>
      </c>
    </row>
    <row r="17" spans="1:32">
      <c r="A17" s="52" t="s">
        <v>81</v>
      </c>
      <c r="B17" s="131">
        <v>60698.5</v>
      </c>
      <c r="C17" s="130">
        <v>15732.499999999998</v>
      </c>
      <c r="D17" s="130">
        <v>17730.400000000001</v>
      </c>
      <c r="E17" s="130">
        <v>19042.7</v>
      </c>
      <c r="F17" s="130">
        <v>21027.3</v>
      </c>
      <c r="G17" s="131">
        <v>73532.899999999994</v>
      </c>
      <c r="H17" s="130">
        <v>24047.299999999996</v>
      </c>
      <c r="I17" s="130">
        <v>24893.9</v>
      </c>
      <c r="J17" s="130">
        <v>27041.000000000004</v>
      </c>
      <c r="K17" s="130">
        <v>28144</v>
      </c>
      <c r="L17" s="131">
        <v>104126.20000000003</v>
      </c>
      <c r="M17" s="130">
        <v>29077.3</v>
      </c>
      <c r="N17" s="130">
        <v>31105.699999999997</v>
      </c>
      <c r="O17" s="130">
        <v>32362.3</v>
      </c>
      <c r="P17" s="130">
        <v>33649.199999999997</v>
      </c>
      <c r="Q17" s="131">
        <v>126194.50000000001</v>
      </c>
      <c r="R17" s="130">
        <v>37147.200000000004</v>
      </c>
      <c r="S17" s="130">
        <v>37751.800000000003</v>
      </c>
      <c r="T17" s="130">
        <v>40304.400000000009</v>
      </c>
      <c r="U17" s="130">
        <v>39186.999999999993</v>
      </c>
      <c r="V17" s="131">
        <v>154390.6</v>
      </c>
      <c r="W17" s="130">
        <v>39237.800000000003</v>
      </c>
      <c r="X17" s="130">
        <v>40310.9</v>
      </c>
      <c r="Y17" s="130">
        <v>40958.800000000003</v>
      </c>
      <c r="Z17" s="130">
        <v>41160</v>
      </c>
      <c r="AA17" s="131">
        <v>161667.5</v>
      </c>
      <c r="AB17" s="130">
        <v>45500</v>
      </c>
      <c r="AC17" s="130">
        <v>51220</v>
      </c>
      <c r="AD17" s="130">
        <v>53183</v>
      </c>
      <c r="AE17" s="130">
        <v>55489</v>
      </c>
      <c r="AF17" s="131">
        <v>205392</v>
      </c>
    </row>
    <row r="18" spans="1:32">
      <c r="A18" s="172"/>
      <c r="B18" s="113"/>
      <c r="C18" s="49"/>
      <c r="D18" s="49"/>
      <c r="E18" s="49"/>
      <c r="F18" s="49"/>
      <c r="G18" s="113"/>
      <c r="H18" s="49"/>
      <c r="I18" s="49"/>
      <c r="J18" s="49"/>
      <c r="K18" s="49"/>
      <c r="L18" s="113"/>
      <c r="M18" s="49"/>
      <c r="N18" s="49"/>
      <c r="O18" s="49"/>
      <c r="P18" s="49"/>
      <c r="Q18" s="113"/>
      <c r="R18" s="49"/>
      <c r="S18" s="49"/>
      <c r="T18" s="49"/>
      <c r="U18" s="49"/>
      <c r="V18" s="113"/>
      <c r="W18" s="49"/>
      <c r="X18" s="49"/>
      <c r="Y18" s="49"/>
      <c r="Z18" s="49"/>
      <c r="AA18" s="113"/>
      <c r="AB18" s="49"/>
      <c r="AC18" s="49"/>
      <c r="AD18" s="49"/>
      <c r="AE18" s="49"/>
      <c r="AF18" s="113"/>
    </row>
    <row r="19" spans="1:32">
      <c r="A19" s="47" t="s">
        <v>82</v>
      </c>
      <c r="B19" s="129">
        <v>45695.7</v>
      </c>
      <c r="C19" s="128">
        <v>13396.200000000003</v>
      </c>
      <c r="D19" s="128">
        <v>13836.099999999999</v>
      </c>
      <c r="E19" s="128">
        <v>15482.899999999998</v>
      </c>
      <c r="F19" s="128">
        <v>16206.399999999998</v>
      </c>
      <c r="G19" s="129">
        <v>58921.5</v>
      </c>
      <c r="H19" s="128">
        <v>17495.300000000003</v>
      </c>
      <c r="I19" s="128">
        <v>20001.099999999999</v>
      </c>
      <c r="J19" s="128">
        <v>21417.600000000002</v>
      </c>
      <c r="K19" s="128">
        <v>23120</v>
      </c>
      <c r="L19" s="129">
        <v>82033.999999999985</v>
      </c>
      <c r="M19" s="128">
        <v>22495.099999999995</v>
      </c>
      <c r="N19" s="128">
        <v>24391.300000000003</v>
      </c>
      <c r="O19" s="128">
        <v>26274.999999999996</v>
      </c>
      <c r="P19" s="128">
        <v>26819.4</v>
      </c>
      <c r="Q19" s="129">
        <v>99980.799999999974</v>
      </c>
      <c r="R19" s="128">
        <v>26959.699999999997</v>
      </c>
      <c r="S19" s="128">
        <v>31781.899999999994</v>
      </c>
      <c r="T19" s="128">
        <v>32466</v>
      </c>
      <c r="U19" s="128">
        <v>32530.700000000004</v>
      </c>
      <c r="V19" s="129">
        <v>123738.09999999995</v>
      </c>
      <c r="W19" s="128">
        <v>32832.100000000006</v>
      </c>
      <c r="X19" s="128">
        <v>34039.700000000004</v>
      </c>
      <c r="Y19" s="128">
        <v>35544.199999999997</v>
      </c>
      <c r="Z19" s="128">
        <v>36205.299999999988</v>
      </c>
      <c r="AA19" s="129">
        <v>138621.29999999999</v>
      </c>
      <c r="AB19" s="128">
        <v>36672.800000000003</v>
      </c>
      <c r="AC19" s="128">
        <v>41643.900000000009</v>
      </c>
      <c r="AD19" s="128">
        <v>43450.5</v>
      </c>
      <c r="AE19" s="128">
        <v>46085.799999999988</v>
      </c>
      <c r="AF19" s="129">
        <v>167853.09999999998</v>
      </c>
    </row>
    <row r="20" spans="1:32">
      <c r="B20" s="113"/>
      <c r="C20" s="49"/>
      <c r="D20" s="49"/>
      <c r="E20" s="49"/>
      <c r="F20" s="49"/>
      <c r="G20" s="113"/>
      <c r="H20" s="49"/>
      <c r="I20" s="49"/>
      <c r="J20" s="49"/>
      <c r="K20" s="49"/>
      <c r="L20" s="113"/>
      <c r="M20" s="49"/>
      <c r="N20" s="49"/>
      <c r="O20" s="49"/>
      <c r="P20" s="49"/>
      <c r="Q20" s="113"/>
      <c r="R20" s="49"/>
      <c r="S20" s="49"/>
      <c r="T20" s="49"/>
      <c r="U20" s="49"/>
      <c r="V20" s="113"/>
      <c r="W20" s="49"/>
      <c r="X20" s="49"/>
      <c r="Y20" s="49"/>
      <c r="Z20" s="49"/>
      <c r="AA20" s="113"/>
      <c r="AB20" s="49"/>
      <c r="AC20" s="49"/>
      <c r="AD20" s="49"/>
      <c r="AE20" s="49"/>
      <c r="AF20" s="113"/>
    </row>
    <row r="21" spans="1:32">
      <c r="A21" s="47" t="s">
        <v>83</v>
      </c>
      <c r="B21" s="113"/>
      <c r="C21" s="49"/>
      <c r="D21" s="49"/>
      <c r="E21" s="49"/>
      <c r="F21" s="49"/>
      <c r="G21" s="113"/>
      <c r="H21" s="49"/>
      <c r="I21" s="49"/>
      <c r="J21" s="49"/>
      <c r="K21" s="49"/>
      <c r="L21" s="113"/>
      <c r="M21" s="49"/>
      <c r="N21" s="49"/>
      <c r="O21" s="49"/>
      <c r="P21" s="49"/>
      <c r="Q21" s="113"/>
      <c r="R21" s="49"/>
      <c r="S21" s="49"/>
      <c r="T21" s="49"/>
      <c r="U21" s="49"/>
      <c r="V21" s="113"/>
      <c r="W21" s="49"/>
      <c r="X21" s="49"/>
      <c r="Y21" s="49"/>
      <c r="Z21" s="49"/>
      <c r="AA21" s="113"/>
      <c r="AB21" s="49"/>
      <c r="AC21" s="49"/>
      <c r="AD21" s="49"/>
      <c r="AE21" s="49"/>
      <c r="AF21" s="113"/>
    </row>
    <row r="22" spans="1:32">
      <c r="A22" s="53" t="s">
        <v>84</v>
      </c>
      <c r="B22" s="113"/>
      <c r="C22" s="49"/>
      <c r="D22" s="49"/>
      <c r="E22" s="49"/>
      <c r="F22" s="49"/>
      <c r="G22" s="113"/>
      <c r="H22" s="49"/>
      <c r="I22" s="49"/>
      <c r="J22" s="49"/>
      <c r="K22" s="49"/>
      <c r="L22" s="113"/>
      <c r="M22" s="49"/>
      <c r="N22" s="49"/>
      <c r="O22" s="49"/>
      <c r="P22" s="49"/>
      <c r="Q22" s="113"/>
      <c r="R22" s="49"/>
      <c r="S22" s="49"/>
      <c r="T22" s="49"/>
      <c r="U22" s="49"/>
      <c r="V22" s="113"/>
      <c r="W22" s="49"/>
      <c r="X22" s="49"/>
      <c r="Y22" s="49"/>
      <c r="Z22" s="49"/>
      <c r="AA22" s="113"/>
      <c r="AB22" s="49"/>
      <c r="AC22" s="49"/>
      <c r="AD22" s="49"/>
      <c r="AE22" s="49"/>
      <c r="AF22" s="113"/>
    </row>
    <row r="23" spans="1:32" outlineLevel="1">
      <c r="A23" s="54" t="s">
        <v>85</v>
      </c>
      <c r="B23" s="113">
        <v>11548</v>
      </c>
      <c r="C23" s="49">
        <v>2830.2</v>
      </c>
      <c r="D23" s="49">
        <v>3036.6</v>
      </c>
      <c r="E23" s="49">
        <v>3108.4</v>
      </c>
      <c r="F23" s="49">
        <v>3363.8</v>
      </c>
      <c r="G23" s="113">
        <v>12339.1</v>
      </c>
      <c r="H23" s="49">
        <v>4067.2</v>
      </c>
      <c r="I23" s="49">
        <v>4604.7</v>
      </c>
      <c r="J23" s="49">
        <v>4858.8999999999996</v>
      </c>
      <c r="K23" s="49">
        <v>5328.1</v>
      </c>
      <c r="L23" s="113">
        <v>18858.900000000001</v>
      </c>
      <c r="M23" s="49">
        <v>6108.8</v>
      </c>
      <c r="N23" s="49">
        <v>6610.4</v>
      </c>
      <c r="O23" s="49">
        <v>7017</v>
      </c>
      <c r="P23" s="49">
        <v>7228.8</v>
      </c>
      <c r="Q23" s="113">
        <v>26965.1</v>
      </c>
      <c r="R23" s="49">
        <v>7587.9</v>
      </c>
      <c r="S23" s="49">
        <v>9091.7999999999993</v>
      </c>
      <c r="T23" s="49">
        <v>8967.1</v>
      </c>
      <c r="U23" s="49">
        <v>8974</v>
      </c>
      <c r="V23" s="113">
        <v>34620.699999999997</v>
      </c>
      <c r="W23" s="49">
        <v>9075</v>
      </c>
      <c r="X23" s="49">
        <v>8801</v>
      </c>
      <c r="Y23" s="49">
        <v>8976</v>
      </c>
      <c r="Z23" s="49">
        <v>8422</v>
      </c>
      <c r="AA23" s="113">
        <v>35274</v>
      </c>
      <c r="AB23" s="49">
        <v>9383</v>
      </c>
      <c r="AC23" s="49">
        <v>10613</v>
      </c>
      <c r="AD23" s="49">
        <v>10778</v>
      </c>
      <c r="AE23" s="49">
        <v>11442</v>
      </c>
      <c r="AF23" s="113">
        <v>42216</v>
      </c>
    </row>
    <row r="24" spans="1:32" s="174" customFormat="1" outlineLevel="1">
      <c r="A24" s="173" t="s">
        <v>86</v>
      </c>
      <c r="B24" s="114">
        <v>291</v>
      </c>
      <c r="C24" s="55">
        <v>97.5</v>
      </c>
      <c r="D24" s="55">
        <v>97.1</v>
      </c>
      <c r="E24" s="55">
        <v>97.1</v>
      </c>
      <c r="F24" s="55">
        <v>113.5</v>
      </c>
      <c r="G24" s="114">
        <v>405.2</v>
      </c>
      <c r="H24" s="55">
        <v>221.4</v>
      </c>
      <c r="I24" s="55">
        <v>-12</v>
      </c>
      <c r="J24" s="55">
        <v>-65.2</v>
      </c>
      <c r="K24" s="55">
        <v>109.4</v>
      </c>
      <c r="L24" s="114">
        <v>253.7</v>
      </c>
      <c r="M24" s="55">
        <v>88.1</v>
      </c>
      <c r="N24" s="55">
        <v>215.4</v>
      </c>
      <c r="O24" s="55">
        <v>64.3</v>
      </c>
      <c r="P24" s="55">
        <v>13.3</v>
      </c>
      <c r="Q24" s="114">
        <v>381.1</v>
      </c>
      <c r="R24" s="55">
        <v>44.8</v>
      </c>
      <c r="S24" s="55">
        <v>431.1</v>
      </c>
      <c r="T24" s="55">
        <v>211.4</v>
      </c>
      <c r="U24" s="55">
        <v>310.89999999999998</v>
      </c>
      <c r="V24" s="114">
        <v>998.3</v>
      </c>
      <c r="W24" s="55">
        <v>477</v>
      </c>
      <c r="X24" s="55">
        <v>639</v>
      </c>
      <c r="Y24" s="55">
        <v>184</v>
      </c>
      <c r="Z24" s="55">
        <v>647</v>
      </c>
      <c r="AA24" s="114">
        <v>1947</v>
      </c>
      <c r="AB24" s="55">
        <v>-97</v>
      </c>
      <c r="AC24" s="55">
        <v>-273</v>
      </c>
      <c r="AD24" s="55">
        <v>-331</v>
      </c>
      <c r="AE24" s="55">
        <v>-63</v>
      </c>
      <c r="AF24" s="114">
        <v>-764</v>
      </c>
    </row>
    <row r="25" spans="1:32" outlineLevel="1">
      <c r="A25" s="54" t="s">
        <v>76</v>
      </c>
      <c r="B25" s="113">
        <v>512</v>
      </c>
      <c r="C25" s="49">
        <v>172.1</v>
      </c>
      <c r="D25" s="49">
        <v>190.1</v>
      </c>
      <c r="E25" s="49">
        <v>231.4</v>
      </c>
      <c r="F25" s="49">
        <v>285.10000000000002</v>
      </c>
      <c r="G25" s="113">
        <v>878.6</v>
      </c>
      <c r="H25" s="49">
        <v>272.3</v>
      </c>
      <c r="I25" s="49">
        <v>351.5</v>
      </c>
      <c r="J25" s="49">
        <v>332.5</v>
      </c>
      <c r="K25" s="49">
        <v>427.7</v>
      </c>
      <c r="L25" s="113">
        <v>1383.9</v>
      </c>
      <c r="M25" s="49">
        <v>408.5</v>
      </c>
      <c r="N25" s="49">
        <v>429</v>
      </c>
      <c r="O25" s="49">
        <v>496.7</v>
      </c>
      <c r="P25" s="49">
        <v>562.6</v>
      </c>
      <c r="Q25" s="113">
        <v>1896.9</v>
      </c>
      <c r="R25" s="49">
        <v>446.6</v>
      </c>
      <c r="S25" s="49">
        <v>475.7</v>
      </c>
      <c r="T25" s="49">
        <v>497.9</v>
      </c>
      <c r="U25" s="49">
        <v>699.1</v>
      </c>
      <c r="V25" s="113">
        <v>2119.3000000000002</v>
      </c>
      <c r="W25" s="49">
        <v>697</v>
      </c>
      <c r="X25" s="49">
        <v>715</v>
      </c>
      <c r="Y25" s="49">
        <v>711</v>
      </c>
      <c r="Z25" s="49">
        <v>616</v>
      </c>
      <c r="AA25" s="113">
        <v>2739</v>
      </c>
      <c r="AB25" s="49">
        <v>503</v>
      </c>
      <c r="AC25" s="49">
        <v>536</v>
      </c>
      <c r="AD25" s="49">
        <v>634</v>
      </c>
      <c r="AE25" s="49">
        <v>686</v>
      </c>
      <c r="AF25" s="113">
        <v>2359</v>
      </c>
    </row>
    <row r="26" spans="1:32" outlineLevel="1">
      <c r="A26" s="54" t="s">
        <v>79</v>
      </c>
      <c r="B26" s="113">
        <v>778</v>
      </c>
      <c r="C26" s="49">
        <v>204</v>
      </c>
      <c r="D26" s="49">
        <v>229.1</v>
      </c>
      <c r="E26" s="49">
        <v>258.39999999999998</v>
      </c>
      <c r="F26" s="49">
        <v>382.6</v>
      </c>
      <c r="G26" s="113">
        <v>1074</v>
      </c>
      <c r="H26" s="49">
        <v>421.6</v>
      </c>
      <c r="I26" s="49">
        <v>438.1</v>
      </c>
      <c r="J26" s="49">
        <v>485.5</v>
      </c>
      <c r="K26" s="49">
        <v>474.4</v>
      </c>
      <c r="L26" s="113">
        <v>1819.7</v>
      </c>
      <c r="M26" s="49">
        <v>455.6</v>
      </c>
      <c r="N26" s="49">
        <v>496.3</v>
      </c>
      <c r="O26" s="49">
        <v>584.5</v>
      </c>
      <c r="P26" s="49">
        <v>540.1</v>
      </c>
      <c r="Q26" s="113">
        <v>2076.4</v>
      </c>
      <c r="R26" s="49">
        <v>522</v>
      </c>
      <c r="S26" s="49">
        <v>546.4</v>
      </c>
      <c r="T26" s="49">
        <v>563.79999999999995</v>
      </c>
      <c r="U26" s="49">
        <v>1091</v>
      </c>
      <c r="V26" s="113">
        <v>2723</v>
      </c>
      <c r="W26" s="49">
        <v>865</v>
      </c>
      <c r="X26" s="49">
        <v>561</v>
      </c>
      <c r="Y26" s="49">
        <v>533</v>
      </c>
      <c r="Z26" s="49">
        <v>439</v>
      </c>
      <c r="AA26" s="113">
        <v>2398</v>
      </c>
      <c r="AB26" s="49">
        <v>760</v>
      </c>
      <c r="AC26" s="49">
        <v>611</v>
      </c>
      <c r="AD26" s="49">
        <v>908</v>
      </c>
      <c r="AE26" s="49">
        <v>920</v>
      </c>
      <c r="AF26" s="113">
        <v>3199</v>
      </c>
    </row>
    <row r="27" spans="1:32" outlineLevel="1">
      <c r="A27" s="54" t="s">
        <v>333</v>
      </c>
      <c r="B27" s="113">
        <v>1569</v>
      </c>
      <c r="C27" s="49">
        <v>521.4</v>
      </c>
      <c r="D27" s="49">
        <v>363.6</v>
      </c>
      <c r="E27" s="49">
        <v>435.9</v>
      </c>
      <c r="F27" s="49">
        <v>583.29999999999995</v>
      </c>
      <c r="G27" s="113">
        <v>1904.2</v>
      </c>
      <c r="H27" s="49">
        <v>645.5</v>
      </c>
      <c r="I27" s="49">
        <v>601</v>
      </c>
      <c r="J27" s="49">
        <v>652.79999999999995</v>
      </c>
      <c r="K27" s="49">
        <v>665.4</v>
      </c>
      <c r="L27" s="113">
        <v>2564.6999999999998</v>
      </c>
      <c r="M27" s="49">
        <v>635.20000000000005</v>
      </c>
      <c r="N27" s="49">
        <v>689</v>
      </c>
      <c r="O27" s="49">
        <v>722.8</v>
      </c>
      <c r="P27" s="49">
        <v>1201.3</v>
      </c>
      <c r="Q27" s="113">
        <v>3248.4</v>
      </c>
      <c r="R27" s="49">
        <v>719.9</v>
      </c>
      <c r="S27" s="49">
        <v>784.1</v>
      </c>
      <c r="T27" s="49">
        <v>703.8</v>
      </c>
      <c r="U27" s="49">
        <v>539.6</v>
      </c>
      <c r="V27" s="113">
        <v>2747.4</v>
      </c>
      <c r="W27" s="49">
        <v>434</v>
      </c>
      <c r="X27" s="49">
        <v>439</v>
      </c>
      <c r="Y27" s="49">
        <v>584</v>
      </c>
      <c r="Z27" s="49">
        <v>577</v>
      </c>
      <c r="AA27" s="113">
        <v>2034</v>
      </c>
      <c r="AB27" s="49">
        <v>610</v>
      </c>
      <c r="AC27" s="49">
        <v>586</v>
      </c>
      <c r="AD27" s="49">
        <v>751</v>
      </c>
      <c r="AE27" s="49">
        <v>807</v>
      </c>
      <c r="AF27" s="113">
        <v>2754</v>
      </c>
    </row>
    <row r="28" spans="1:32" outlineLevel="1">
      <c r="A28" s="54" t="s">
        <v>78</v>
      </c>
      <c r="B28" s="113">
        <v>702</v>
      </c>
      <c r="C28" s="49">
        <v>217.1</v>
      </c>
      <c r="D28" s="49">
        <v>210.8</v>
      </c>
      <c r="E28" s="49">
        <v>227.4</v>
      </c>
      <c r="F28" s="49">
        <v>221.5</v>
      </c>
      <c r="G28" s="113">
        <v>876.8</v>
      </c>
      <c r="H28" s="49">
        <v>257.89999999999998</v>
      </c>
      <c r="I28" s="49">
        <v>228.3</v>
      </c>
      <c r="J28" s="49">
        <v>273.60000000000002</v>
      </c>
      <c r="K28" s="49">
        <v>302.5</v>
      </c>
      <c r="L28" s="113">
        <v>1062.3</v>
      </c>
      <c r="M28" s="49">
        <v>282.2</v>
      </c>
      <c r="N28" s="49">
        <v>290.7</v>
      </c>
      <c r="O28" s="49">
        <v>332.3</v>
      </c>
      <c r="P28" s="49">
        <v>380.2</v>
      </c>
      <c r="Q28" s="113">
        <v>1285.4000000000001</v>
      </c>
      <c r="R28" s="49">
        <v>342.2</v>
      </c>
      <c r="S28" s="49">
        <v>375.4</v>
      </c>
      <c r="T28" s="49">
        <v>347.9</v>
      </c>
      <c r="U28" s="49">
        <v>400.6</v>
      </c>
      <c r="V28" s="113">
        <v>1466.1</v>
      </c>
      <c r="W28" s="49">
        <v>369</v>
      </c>
      <c r="X28" s="49">
        <v>306</v>
      </c>
      <c r="Y28" s="49">
        <v>346</v>
      </c>
      <c r="Z28" s="49">
        <v>292</v>
      </c>
      <c r="AA28" s="113">
        <v>1313</v>
      </c>
      <c r="AB28" s="49">
        <v>313</v>
      </c>
      <c r="AC28" s="49">
        <v>332</v>
      </c>
      <c r="AD28" s="49">
        <v>370</v>
      </c>
      <c r="AE28" s="49">
        <v>387</v>
      </c>
      <c r="AF28" s="113">
        <v>1402</v>
      </c>
    </row>
    <row r="29" spans="1:32" outlineLevel="1">
      <c r="A29" s="54" t="s">
        <v>335</v>
      </c>
      <c r="B29" s="113">
        <v>403</v>
      </c>
      <c r="C29" s="49">
        <v>123.3</v>
      </c>
      <c r="D29" s="49">
        <v>175.7</v>
      </c>
      <c r="E29" s="49">
        <v>261.10000000000002</v>
      </c>
      <c r="F29" s="49">
        <v>225.3</v>
      </c>
      <c r="G29" s="113">
        <v>785.5</v>
      </c>
      <c r="H29" s="49">
        <v>245</v>
      </c>
      <c r="I29" s="49">
        <v>366.3</v>
      </c>
      <c r="J29" s="49">
        <v>370.4</v>
      </c>
      <c r="K29" s="49">
        <v>337.4</v>
      </c>
      <c r="L29" s="113">
        <v>1319.1</v>
      </c>
      <c r="M29" s="49">
        <v>330</v>
      </c>
      <c r="N29" s="49">
        <v>448.8</v>
      </c>
      <c r="O29" s="49">
        <v>477.5</v>
      </c>
      <c r="P29" s="49">
        <v>478.3</v>
      </c>
      <c r="Q29" s="113">
        <v>1734.5</v>
      </c>
      <c r="R29" s="49">
        <v>318.7</v>
      </c>
      <c r="S29" s="49">
        <v>382.2</v>
      </c>
      <c r="T29" s="49">
        <v>335.6</v>
      </c>
      <c r="U29" s="49">
        <v>197.6</v>
      </c>
      <c r="V29" s="113">
        <v>1234.3</v>
      </c>
      <c r="W29" s="49">
        <v>145</v>
      </c>
      <c r="X29" s="49">
        <v>189</v>
      </c>
      <c r="Y29" s="49">
        <v>298</v>
      </c>
      <c r="Z29" s="49">
        <v>345</v>
      </c>
      <c r="AA29" s="113">
        <v>977</v>
      </c>
      <c r="AB29" s="49">
        <v>463</v>
      </c>
      <c r="AC29" s="49">
        <v>469</v>
      </c>
      <c r="AD29" s="49">
        <v>553</v>
      </c>
      <c r="AE29" s="49">
        <v>656</v>
      </c>
      <c r="AF29" s="113">
        <v>2141</v>
      </c>
    </row>
    <row r="30" spans="1:32" outlineLevel="1">
      <c r="A30" s="54" t="s">
        <v>336</v>
      </c>
      <c r="B30" s="113">
        <v>1351</v>
      </c>
      <c r="C30" s="49">
        <v>228.3</v>
      </c>
      <c r="D30" s="49">
        <v>227.8</v>
      </c>
      <c r="E30" s="49">
        <v>317.8</v>
      </c>
      <c r="F30" s="49">
        <v>389.8</v>
      </c>
      <c r="G30" s="113">
        <v>1163.7</v>
      </c>
      <c r="H30" s="49">
        <v>405.9</v>
      </c>
      <c r="I30" s="49">
        <v>302.60000000000002</v>
      </c>
      <c r="J30" s="49">
        <v>377.2</v>
      </c>
      <c r="K30" s="49">
        <v>333.9</v>
      </c>
      <c r="L30" s="113">
        <v>1419.6</v>
      </c>
      <c r="M30" s="49">
        <v>344.4</v>
      </c>
      <c r="N30" s="49">
        <v>348.1</v>
      </c>
      <c r="O30" s="49">
        <v>451.8</v>
      </c>
      <c r="P30" s="49">
        <v>309.8</v>
      </c>
      <c r="Q30" s="113">
        <v>1454</v>
      </c>
      <c r="R30" s="49">
        <v>418.9</v>
      </c>
      <c r="S30" s="49">
        <v>440.4</v>
      </c>
      <c r="T30" s="49">
        <v>419.4</v>
      </c>
      <c r="U30" s="49">
        <v>677</v>
      </c>
      <c r="V30" s="113">
        <v>1955.3999999999999</v>
      </c>
      <c r="W30" s="49">
        <v>431</v>
      </c>
      <c r="X30" s="49">
        <v>395</v>
      </c>
      <c r="Y30" s="49">
        <v>468</v>
      </c>
      <c r="Z30" s="49">
        <v>339</v>
      </c>
      <c r="AA30" s="113">
        <v>1633</v>
      </c>
      <c r="AB30" s="49">
        <v>402</v>
      </c>
      <c r="AC30" s="49">
        <v>482</v>
      </c>
      <c r="AD30" s="49">
        <v>502</v>
      </c>
      <c r="AE30" s="49">
        <v>591</v>
      </c>
      <c r="AF30" s="113">
        <v>1977</v>
      </c>
    </row>
    <row r="31" spans="1:32" outlineLevel="1">
      <c r="A31" s="54" t="s">
        <v>159</v>
      </c>
      <c r="B31" s="113">
        <v>4150</v>
      </c>
      <c r="C31" s="49">
        <v>1176.8</v>
      </c>
      <c r="D31" s="49">
        <v>1038.7</v>
      </c>
      <c r="E31" s="49">
        <v>1403.5</v>
      </c>
      <c r="F31" s="49">
        <v>1566.9</v>
      </c>
      <c r="G31" s="113">
        <v>5185.8999999999996</v>
      </c>
      <c r="H31" s="49">
        <v>1505.2</v>
      </c>
      <c r="I31" s="49">
        <v>1605.2</v>
      </c>
      <c r="J31" s="49">
        <v>1500.9</v>
      </c>
      <c r="K31" s="49">
        <v>2035.9</v>
      </c>
      <c r="L31" s="113">
        <v>6647.2</v>
      </c>
      <c r="M31" s="49">
        <v>2188.8000000000002</v>
      </c>
      <c r="N31" s="49">
        <v>2174</v>
      </c>
      <c r="O31" s="49">
        <v>2242.5</v>
      </c>
      <c r="P31" s="49">
        <v>2556.6999999999998</v>
      </c>
      <c r="Q31" s="113">
        <v>9162</v>
      </c>
      <c r="R31" s="49">
        <v>2295.3000000000002</v>
      </c>
      <c r="S31" s="49">
        <v>2297.8000000000002</v>
      </c>
      <c r="T31" s="49">
        <v>2292.6</v>
      </c>
      <c r="U31" s="49">
        <v>2500.3000000000002</v>
      </c>
      <c r="V31" s="113">
        <v>9386.0999999999985</v>
      </c>
      <c r="W31" s="49">
        <v>2337.8000000000002</v>
      </c>
      <c r="X31" s="49">
        <v>2363</v>
      </c>
      <c r="Y31" s="49">
        <v>2467.8000000000002</v>
      </c>
      <c r="Z31" s="49">
        <v>2696</v>
      </c>
      <c r="AA31" s="113">
        <v>9865</v>
      </c>
      <c r="AB31" s="49">
        <v>1802</v>
      </c>
      <c r="AC31" s="49">
        <v>2036</v>
      </c>
      <c r="AD31" s="49">
        <v>1905</v>
      </c>
      <c r="AE31" s="49">
        <v>1856</v>
      </c>
      <c r="AF31" s="113">
        <v>7599</v>
      </c>
    </row>
    <row r="32" spans="1:32" outlineLevel="1">
      <c r="A32" s="50" t="s">
        <v>358</v>
      </c>
      <c r="B32" s="113">
        <v>403</v>
      </c>
      <c r="C32" s="49">
        <v>93.4</v>
      </c>
      <c r="D32" s="49">
        <v>102.1</v>
      </c>
      <c r="E32" s="49">
        <v>110</v>
      </c>
      <c r="F32" s="49">
        <v>109.6</v>
      </c>
      <c r="G32" s="113">
        <v>415</v>
      </c>
      <c r="H32" s="49">
        <v>89.3</v>
      </c>
      <c r="I32" s="49">
        <v>105.9</v>
      </c>
      <c r="J32" s="49">
        <v>104.6</v>
      </c>
      <c r="K32" s="49">
        <v>132.69999999999999</v>
      </c>
      <c r="L32" s="113">
        <v>432.4</v>
      </c>
      <c r="M32" s="49">
        <v>110.1</v>
      </c>
      <c r="N32" s="49">
        <v>151.80000000000001</v>
      </c>
      <c r="O32" s="49">
        <v>175.7</v>
      </c>
      <c r="P32" s="49">
        <v>127</v>
      </c>
      <c r="Q32" s="113">
        <v>564.6</v>
      </c>
      <c r="R32" s="49">
        <v>116.2</v>
      </c>
      <c r="S32" s="49">
        <v>109.3</v>
      </c>
      <c r="T32" s="49">
        <v>106.4</v>
      </c>
      <c r="U32" s="49">
        <v>143</v>
      </c>
      <c r="V32" s="113">
        <v>475</v>
      </c>
      <c r="W32" s="49">
        <v>109</v>
      </c>
      <c r="X32" s="49">
        <v>101</v>
      </c>
      <c r="Y32" s="49">
        <v>89</v>
      </c>
      <c r="Z32" s="49">
        <v>552</v>
      </c>
      <c r="AA32" s="113">
        <v>851</v>
      </c>
      <c r="AB32" s="49">
        <v>227</v>
      </c>
      <c r="AC32" s="49">
        <v>244</v>
      </c>
      <c r="AD32" s="49">
        <v>248</v>
      </c>
      <c r="AE32" s="49">
        <v>348</v>
      </c>
      <c r="AF32" s="113">
        <v>1067</v>
      </c>
    </row>
    <row r="33" spans="1:32">
      <c r="A33" s="52" t="s">
        <v>87</v>
      </c>
      <c r="B33" s="131">
        <v>21707</v>
      </c>
      <c r="C33" s="130">
        <v>5664.0999999999995</v>
      </c>
      <c r="D33" s="130">
        <v>5671.5999999999995</v>
      </c>
      <c r="E33" s="130">
        <v>6451</v>
      </c>
      <c r="F33" s="130">
        <v>7241.4000000000015</v>
      </c>
      <c r="G33" s="131">
        <v>25028</v>
      </c>
      <c r="H33" s="130">
        <v>8131.2999999999993</v>
      </c>
      <c r="I33" s="130">
        <v>8591.6</v>
      </c>
      <c r="J33" s="130">
        <v>8891.2000000000007</v>
      </c>
      <c r="K33" s="130">
        <v>10147.4</v>
      </c>
      <c r="L33" s="131">
        <v>35761.5</v>
      </c>
      <c r="M33" s="130">
        <v>10951.700000000003</v>
      </c>
      <c r="N33" s="130">
        <v>11853.499999999998</v>
      </c>
      <c r="O33" s="130">
        <v>12565.099999999999</v>
      </c>
      <c r="P33" s="130">
        <v>13398.099999999999</v>
      </c>
      <c r="Q33" s="131">
        <v>48768.4</v>
      </c>
      <c r="R33" s="130">
        <v>12812.5</v>
      </c>
      <c r="S33" s="130">
        <v>14934.2</v>
      </c>
      <c r="T33" s="130">
        <v>14445.899999999998</v>
      </c>
      <c r="U33" s="130">
        <v>15533.100000000002</v>
      </c>
      <c r="V33" s="131">
        <v>57725.600000000006</v>
      </c>
      <c r="W33" s="130">
        <v>14939.8</v>
      </c>
      <c r="X33" s="130">
        <v>14509</v>
      </c>
      <c r="Y33" s="130">
        <v>14656.8</v>
      </c>
      <c r="Z33" s="130">
        <v>14925</v>
      </c>
      <c r="AA33" s="131">
        <v>59031</v>
      </c>
      <c r="AB33" s="130">
        <v>14366</v>
      </c>
      <c r="AC33" s="130">
        <v>15636</v>
      </c>
      <c r="AD33" s="130">
        <v>16318</v>
      </c>
      <c r="AE33" s="130">
        <v>17630</v>
      </c>
      <c r="AF33" s="131">
        <v>63950</v>
      </c>
    </row>
    <row r="34" spans="1:32">
      <c r="B34" s="113"/>
      <c r="C34" s="49"/>
      <c r="D34" s="49"/>
      <c r="E34" s="49"/>
      <c r="F34" s="49"/>
      <c r="G34" s="113"/>
      <c r="H34" s="49"/>
      <c r="I34" s="49"/>
      <c r="J34" s="49"/>
      <c r="K34" s="49"/>
      <c r="L34" s="113"/>
      <c r="M34" s="49"/>
      <c r="N34" s="49"/>
      <c r="O34" s="49"/>
      <c r="P34" s="49"/>
      <c r="Q34" s="113"/>
      <c r="R34" s="49"/>
      <c r="S34" s="49"/>
      <c r="T34" s="49"/>
      <c r="U34" s="49"/>
      <c r="V34" s="113"/>
      <c r="W34" s="49"/>
      <c r="X34" s="49"/>
      <c r="Y34" s="49"/>
      <c r="Z34" s="49"/>
      <c r="AA34" s="113"/>
      <c r="AB34" s="49"/>
      <c r="AC34" s="49"/>
      <c r="AD34" s="49"/>
      <c r="AE34" s="49"/>
      <c r="AF34" s="113"/>
    </row>
    <row r="35" spans="1:32">
      <c r="A35" s="47" t="s">
        <v>88</v>
      </c>
      <c r="B35" s="129">
        <v>23988.699999999997</v>
      </c>
      <c r="C35" s="128">
        <v>7732.1000000000031</v>
      </c>
      <c r="D35" s="128">
        <v>8164.4999999999991</v>
      </c>
      <c r="E35" s="128">
        <v>9031.8999999999978</v>
      </c>
      <c r="F35" s="128">
        <v>8964.9999999999964</v>
      </c>
      <c r="G35" s="129">
        <v>33893.5</v>
      </c>
      <c r="H35" s="128">
        <v>9364.0000000000036</v>
      </c>
      <c r="I35" s="128">
        <v>11409.499999999998</v>
      </c>
      <c r="J35" s="128">
        <v>12526.400000000001</v>
      </c>
      <c r="K35" s="128">
        <v>12972.6</v>
      </c>
      <c r="L35" s="129">
        <v>46272.499999999985</v>
      </c>
      <c r="M35" s="128">
        <v>11543.399999999992</v>
      </c>
      <c r="N35" s="128">
        <v>12537.800000000005</v>
      </c>
      <c r="O35" s="128">
        <v>13709.899999999998</v>
      </c>
      <c r="P35" s="128">
        <v>13421.300000000003</v>
      </c>
      <c r="Q35" s="129">
        <v>51212.399999999972</v>
      </c>
      <c r="R35" s="128">
        <v>14147.199999999997</v>
      </c>
      <c r="S35" s="128">
        <v>16847.699999999993</v>
      </c>
      <c r="T35" s="128">
        <v>18020.100000000002</v>
      </c>
      <c r="U35" s="128">
        <v>16997.600000000002</v>
      </c>
      <c r="V35" s="129">
        <v>66012.499999999942</v>
      </c>
      <c r="W35" s="128">
        <v>17892.300000000007</v>
      </c>
      <c r="X35" s="128">
        <v>19530.700000000004</v>
      </c>
      <c r="Y35" s="128">
        <v>20887.399999999998</v>
      </c>
      <c r="Z35" s="128">
        <v>21280.299999999988</v>
      </c>
      <c r="AA35" s="129">
        <v>79590.299999999988</v>
      </c>
      <c r="AB35" s="128">
        <v>22306.800000000003</v>
      </c>
      <c r="AC35" s="128">
        <v>26007.900000000009</v>
      </c>
      <c r="AD35" s="128">
        <v>27132.5</v>
      </c>
      <c r="AE35" s="128">
        <v>28455.799999999988</v>
      </c>
      <c r="AF35" s="129">
        <v>103903.09999999998</v>
      </c>
    </row>
    <row r="36" spans="1:32">
      <c r="A36" s="47"/>
      <c r="B36" s="102"/>
      <c r="C36" s="51"/>
      <c r="D36" s="51"/>
      <c r="E36" s="51"/>
      <c r="F36" s="51"/>
      <c r="G36" s="102"/>
      <c r="H36" s="51"/>
      <c r="I36" s="51"/>
      <c r="J36" s="51"/>
      <c r="K36" s="51"/>
      <c r="L36" s="102"/>
      <c r="M36" s="51"/>
      <c r="N36" s="51"/>
      <c r="O36" s="51"/>
      <c r="P36" s="51"/>
      <c r="Q36" s="102"/>
      <c r="R36" s="51"/>
      <c r="S36" s="51"/>
      <c r="T36" s="51"/>
      <c r="U36" s="51"/>
      <c r="V36" s="102"/>
      <c r="W36" s="51"/>
      <c r="X36" s="51"/>
      <c r="Y36" s="51"/>
      <c r="Z36" s="51"/>
      <c r="AA36" s="102"/>
      <c r="AB36" s="51"/>
      <c r="AC36" s="51"/>
      <c r="AD36" s="51"/>
      <c r="AE36" s="51"/>
      <c r="AF36" s="102"/>
    </row>
    <row r="37" spans="1:32">
      <c r="A37" s="56" t="s">
        <v>160</v>
      </c>
      <c r="B37" s="114">
        <v>2113</v>
      </c>
      <c r="C37" s="55">
        <v>136.80000000000001</v>
      </c>
      <c r="D37" s="55">
        <v>252</v>
      </c>
      <c r="E37" s="55">
        <v>-158.6</v>
      </c>
      <c r="F37" s="55">
        <v>-39.9</v>
      </c>
      <c r="G37" s="114">
        <v>190.3</v>
      </c>
      <c r="H37" s="55">
        <v>568</v>
      </c>
      <c r="I37" s="55">
        <v>4</v>
      </c>
      <c r="J37" s="55">
        <v>446</v>
      </c>
      <c r="K37" s="55">
        <v>1098</v>
      </c>
      <c r="L37" s="114">
        <v>2116</v>
      </c>
      <c r="M37" s="55">
        <v>1972.1</v>
      </c>
      <c r="N37" s="55">
        <v>2006</v>
      </c>
      <c r="O37" s="55">
        <v>1651.2</v>
      </c>
      <c r="P37" s="55">
        <v>1259.5999999999999</v>
      </c>
      <c r="Q37" s="114">
        <v>6889</v>
      </c>
      <c r="R37" s="55">
        <v>332.8</v>
      </c>
      <c r="S37" s="55">
        <v>-1782.2</v>
      </c>
      <c r="T37" s="55">
        <v>-1846.2</v>
      </c>
      <c r="U37" s="55">
        <v>-1375.6</v>
      </c>
      <c r="V37" s="114">
        <v>-4671.2</v>
      </c>
      <c r="W37" s="55">
        <v>194</v>
      </c>
      <c r="X37" s="55">
        <v>-144</v>
      </c>
      <c r="Y37" s="55">
        <v>569</v>
      </c>
      <c r="Z37" s="55">
        <v>1635.5</v>
      </c>
      <c r="AA37" s="114">
        <v>2254.6999999999998</v>
      </c>
      <c r="AB37" s="55">
        <v>831</v>
      </c>
      <c r="AC37" s="55">
        <v>337</v>
      </c>
      <c r="AD37" s="55">
        <v>1817</v>
      </c>
      <c r="AE37" s="55">
        <v>2259</v>
      </c>
      <c r="AF37" s="113">
        <v>5244</v>
      </c>
    </row>
    <row r="38" spans="1:32">
      <c r="B38" s="113"/>
      <c r="C38" s="49"/>
      <c r="D38" s="49"/>
      <c r="E38" s="49"/>
      <c r="F38" s="49"/>
      <c r="G38" s="113"/>
      <c r="H38" s="49"/>
      <c r="I38" s="49"/>
      <c r="J38" s="49"/>
      <c r="K38" s="49"/>
      <c r="L38" s="113"/>
      <c r="M38" s="49"/>
      <c r="N38" s="49"/>
      <c r="O38" s="49"/>
      <c r="P38" s="49"/>
      <c r="Q38" s="113"/>
      <c r="R38" s="49"/>
      <c r="S38" s="49"/>
      <c r="T38" s="49"/>
      <c r="U38" s="49"/>
      <c r="V38" s="113"/>
      <c r="W38" s="49"/>
      <c r="X38" s="49"/>
      <c r="Y38" s="49"/>
      <c r="Z38" s="49"/>
      <c r="AA38" s="113"/>
      <c r="AB38" s="49"/>
      <c r="AC38" s="49"/>
      <c r="AD38" s="49"/>
      <c r="AE38" s="49"/>
      <c r="AF38" s="113"/>
    </row>
    <row r="39" spans="1:32">
      <c r="A39" s="47" t="s">
        <v>161</v>
      </c>
      <c r="B39" s="102">
        <v>26101.699999999997</v>
      </c>
      <c r="C39" s="51">
        <v>7868.9000000000033</v>
      </c>
      <c r="D39" s="51">
        <v>8416.5</v>
      </c>
      <c r="E39" s="51">
        <v>8873.2999999999975</v>
      </c>
      <c r="F39" s="51">
        <v>8925.0999999999967</v>
      </c>
      <c r="G39" s="102">
        <v>34083.800000000003</v>
      </c>
      <c r="H39" s="51">
        <v>9932.0000000000036</v>
      </c>
      <c r="I39" s="51">
        <v>11413.499999999998</v>
      </c>
      <c r="J39" s="51">
        <v>12972.400000000001</v>
      </c>
      <c r="K39" s="51">
        <v>14070.6</v>
      </c>
      <c r="L39" s="102">
        <v>48388.499999999985</v>
      </c>
      <c r="M39" s="51">
        <v>13515.499999999993</v>
      </c>
      <c r="N39" s="51">
        <v>14543.800000000005</v>
      </c>
      <c r="O39" s="51">
        <v>15361.099999999999</v>
      </c>
      <c r="P39" s="51">
        <v>14680.900000000003</v>
      </c>
      <c r="Q39" s="102">
        <v>58101.399999999972</v>
      </c>
      <c r="R39" s="51">
        <v>14479.999999999996</v>
      </c>
      <c r="S39" s="51">
        <v>15065.499999999993</v>
      </c>
      <c r="T39" s="51">
        <v>16173.900000000001</v>
      </c>
      <c r="U39" s="51">
        <v>15622.000000000002</v>
      </c>
      <c r="V39" s="102">
        <v>61341.299999999945</v>
      </c>
      <c r="W39" s="51">
        <v>18086.300000000007</v>
      </c>
      <c r="X39" s="51">
        <v>19386.700000000004</v>
      </c>
      <c r="Y39" s="51">
        <v>21456.399999999998</v>
      </c>
      <c r="Z39" s="51">
        <v>22915.799999999988</v>
      </c>
      <c r="AA39" s="102">
        <v>81844.999999999985</v>
      </c>
      <c r="AB39" s="51">
        <v>23137.800000000003</v>
      </c>
      <c r="AC39" s="51">
        <v>26344.900000000009</v>
      </c>
      <c r="AD39" s="51">
        <v>28949.5</v>
      </c>
      <c r="AE39" s="51">
        <v>30714.799999999988</v>
      </c>
      <c r="AF39" s="102">
        <v>109147.09999999998</v>
      </c>
    </row>
    <row r="40" spans="1:32">
      <c r="B40" s="113"/>
      <c r="C40" s="49"/>
      <c r="D40" s="49"/>
      <c r="E40" s="49"/>
      <c r="F40" s="49"/>
      <c r="G40" s="113"/>
      <c r="H40" s="49"/>
      <c r="I40" s="49"/>
      <c r="J40" s="49"/>
      <c r="K40" s="49"/>
      <c r="L40" s="113"/>
      <c r="M40" s="49"/>
      <c r="N40" s="49"/>
      <c r="O40" s="49"/>
      <c r="P40" s="49"/>
      <c r="Q40" s="113"/>
      <c r="R40" s="49"/>
      <c r="S40" s="49"/>
      <c r="T40" s="49"/>
      <c r="U40" s="49"/>
      <c r="V40" s="113"/>
      <c r="W40" s="49"/>
      <c r="X40" s="49"/>
      <c r="Y40" s="49"/>
      <c r="Z40" s="49"/>
      <c r="AA40" s="113"/>
      <c r="AB40" s="49"/>
      <c r="AC40" s="49"/>
      <c r="AD40" s="49"/>
      <c r="AE40" s="49"/>
      <c r="AF40" s="113"/>
    </row>
    <row r="41" spans="1:32">
      <c r="A41" s="57" t="s">
        <v>162</v>
      </c>
      <c r="B41" s="113">
        <v>4799</v>
      </c>
      <c r="C41" s="49">
        <v>1302.5999999999999</v>
      </c>
      <c r="D41" s="49">
        <v>1468.5</v>
      </c>
      <c r="E41" s="49">
        <v>1320.4</v>
      </c>
      <c r="F41" s="49">
        <v>897.6</v>
      </c>
      <c r="G41" s="113">
        <v>4989.1000000000004</v>
      </c>
      <c r="H41" s="49">
        <v>1237</v>
      </c>
      <c r="I41" s="49">
        <v>1446.8</v>
      </c>
      <c r="J41" s="49">
        <v>1828</v>
      </c>
      <c r="K41" s="49">
        <v>2188.1</v>
      </c>
      <c r="L41" s="113">
        <v>6699.9</v>
      </c>
      <c r="M41" s="49">
        <v>1522.9</v>
      </c>
      <c r="N41" s="49">
        <v>2036.6</v>
      </c>
      <c r="O41" s="49">
        <v>1946.8</v>
      </c>
      <c r="P41" s="49">
        <v>1987.7</v>
      </c>
      <c r="Q41" s="113">
        <v>7494</v>
      </c>
      <c r="R41" s="49">
        <v>1946.9</v>
      </c>
      <c r="S41" s="49">
        <v>2291.2999999999997</v>
      </c>
      <c r="T41" s="49">
        <v>2480.1999999999998</v>
      </c>
      <c r="U41" s="49">
        <v>2292.8000000000002</v>
      </c>
      <c r="V41" s="113">
        <v>9011.1999999999989</v>
      </c>
      <c r="W41" s="49">
        <v>2655</v>
      </c>
      <c r="X41" s="49">
        <v>2909</v>
      </c>
      <c r="Y41" s="49">
        <v>3241</v>
      </c>
      <c r="Z41" s="49">
        <v>3397.5</v>
      </c>
      <c r="AA41" s="113">
        <v>12202.3</v>
      </c>
      <c r="AB41" s="49">
        <v>4423</v>
      </c>
      <c r="AC41" s="49">
        <v>4992</v>
      </c>
      <c r="AD41" s="49">
        <v>5385</v>
      </c>
      <c r="AE41" s="49">
        <v>6404</v>
      </c>
      <c r="AF41" s="113">
        <v>21204</v>
      </c>
    </row>
    <row r="42" spans="1:32">
      <c r="B42" s="113"/>
      <c r="C42" s="49"/>
      <c r="D42" s="49"/>
      <c r="E42" s="49"/>
      <c r="F42" s="49"/>
      <c r="G42" s="113"/>
      <c r="H42" s="49"/>
      <c r="I42" s="49"/>
      <c r="J42" s="49"/>
      <c r="K42" s="49"/>
      <c r="L42" s="113"/>
      <c r="M42" s="49"/>
      <c r="N42" s="49"/>
      <c r="O42" s="49"/>
      <c r="P42" s="49"/>
      <c r="Q42" s="113"/>
      <c r="R42" s="49"/>
      <c r="S42" s="49"/>
      <c r="T42" s="49"/>
      <c r="U42" s="49"/>
      <c r="V42" s="113"/>
      <c r="W42" s="49"/>
      <c r="X42" s="49"/>
      <c r="Y42" s="49"/>
      <c r="Z42" s="49"/>
      <c r="AA42" s="113"/>
      <c r="AB42" s="49"/>
      <c r="AC42" s="49"/>
      <c r="AD42" s="49"/>
      <c r="AE42" s="49"/>
      <c r="AF42" s="113"/>
    </row>
    <row r="43" spans="1:32">
      <c r="A43" s="47" t="s">
        <v>163</v>
      </c>
      <c r="B43" s="127">
        <v>21302.699999999997</v>
      </c>
      <c r="C43" s="126">
        <v>6566.3000000000029</v>
      </c>
      <c r="D43" s="126">
        <v>6948</v>
      </c>
      <c r="E43" s="126">
        <v>7552.8999999999978</v>
      </c>
      <c r="F43" s="126">
        <v>8027.4999999999964</v>
      </c>
      <c r="G43" s="127">
        <v>29094.700000000004</v>
      </c>
      <c r="H43" s="126">
        <v>8695.0000000000036</v>
      </c>
      <c r="I43" s="126">
        <v>9966.6999999999989</v>
      </c>
      <c r="J43" s="126">
        <v>11144.400000000001</v>
      </c>
      <c r="K43" s="126">
        <v>11882.5</v>
      </c>
      <c r="L43" s="127">
        <v>41688.599999999984</v>
      </c>
      <c r="M43" s="126">
        <v>11992.599999999993</v>
      </c>
      <c r="N43" s="126">
        <v>12507.200000000004</v>
      </c>
      <c r="O43" s="126">
        <v>13414.3</v>
      </c>
      <c r="P43" s="126">
        <v>12693.200000000003</v>
      </c>
      <c r="Q43" s="127">
        <v>50607.399999999972</v>
      </c>
      <c r="R43" s="126">
        <v>12533.099999999997</v>
      </c>
      <c r="S43" s="126">
        <v>12774.199999999993</v>
      </c>
      <c r="T43" s="126">
        <v>13693.7</v>
      </c>
      <c r="U43" s="126">
        <v>13329.2</v>
      </c>
      <c r="V43" s="127">
        <v>52330.099999999948</v>
      </c>
      <c r="W43" s="126">
        <v>15431.300000000007</v>
      </c>
      <c r="X43" s="126">
        <v>16477.700000000004</v>
      </c>
      <c r="Y43" s="126">
        <v>18215.399999999998</v>
      </c>
      <c r="Z43" s="126">
        <v>19518.299999999988</v>
      </c>
      <c r="AA43" s="127">
        <v>69642.699999999983</v>
      </c>
      <c r="AB43" s="126">
        <v>18714.800000000003</v>
      </c>
      <c r="AC43" s="126">
        <v>21352.900000000009</v>
      </c>
      <c r="AD43" s="126">
        <v>23564.5</v>
      </c>
      <c r="AE43" s="126">
        <v>24310.799999999988</v>
      </c>
      <c r="AF43" s="127">
        <v>87943.099999999977</v>
      </c>
    </row>
    <row r="44" spans="1:32">
      <c r="B44" s="113"/>
      <c r="C44" s="49"/>
      <c r="D44" s="49"/>
      <c r="E44" s="49"/>
      <c r="F44" s="49"/>
      <c r="G44" s="113"/>
      <c r="H44" s="49"/>
      <c r="I44" s="49"/>
      <c r="J44" s="49"/>
      <c r="K44" s="49"/>
      <c r="L44" s="113"/>
      <c r="M44" s="49"/>
      <c r="N44" s="49"/>
      <c r="O44" s="49"/>
      <c r="P44" s="49"/>
      <c r="Q44" s="113"/>
      <c r="R44" s="49"/>
      <c r="S44" s="49"/>
      <c r="T44" s="49"/>
      <c r="U44" s="49"/>
      <c r="V44" s="113"/>
      <c r="W44" s="49"/>
      <c r="X44" s="49"/>
      <c r="Y44" s="49"/>
      <c r="Z44" s="49"/>
      <c r="AA44" s="113"/>
      <c r="AB44" s="49"/>
      <c r="AC44" s="49"/>
      <c r="AD44" s="49"/>
      <c r="AE44" s="49"/>
      <c r="AF44" s="113"/>
    </row>
    <row r="45" spans="1:32">
      <c r="A45" s="52" t="s">
        <v>164</v>
      </c>
      <c r="B45" s="113"/>
      <c r="C45" s="49"/>
      <c r="D45" s="49"/>
      <c r="E45" s="49"/>
      <c r="F45" s="49"/>
      <c r="G45" s="113"/>
      <c r="H45" s="49"/>
      <c r="I45" s="49"/>
      <c r="J45" s="49"/>
      <c r="K45" s="49"/>
      <c r="L45" s="113"/>
      <c r="M45" s="49"/>
      <c r="N45" s="49"/>
      <c r="O45" s="49"/>
      <c r="P45" s="49"/>
      <c r="Q45" s="113"/>
      <c r="R45" s="49"/>
      <c r="S45" s="49"/>
      <c r="T45" s="49"/>
      <c r="U45" s="49"/>
      <c r="V45" s="113"/>
      <c r="W45" s="49"/>
      <c r="X45" s="49"/>
      <c r="Y45" s="49"/>
      <c r="Z45" s="49"/>
      <c r="AA45" s="113"/>
      <c r="AB45" s="49"/>
      <c r="AC45" s="49"/>
      <c r="AD45" s="49"/>
      <c r="AE45" s="49"/>
      <c r="AF45" s="113"/>
    </row>
    <row r="46" spans="1:32">
      <c r="A46" s="50" t="s">
        <v>338</v>
      </c>
      <c r="B46" s="114">
        <v>-79</v>
      </c>
      <c r="C46" s="55">
        <v>-85.3</v>
      </c>
      <c r="D46" s="55">
        <v>-43.2</v>
      </c>
      <c r="E46" s="55">
        <v>-48.3</v>
      </c>
      <c r="F46" s="55">
        <v>-102.6</v>
      </c>
      <c r="G46" s="114">
        <v>-279.39999999999998</v>
      </c>
      <c r="H46" s="55">
        <v>-84.6</v>
      </c>
      <c r="I46" s="55">
        <v>-59.3</v>
      </c>
      <c r="J46" s="55">
        <v>-114.7</v>
      </c>
      <c r="K46" s="55">
        <v>-158.19999999999999</v>
      </c>
      <c r="L46" s="114">
        <v>-416.8</v>
      </c>
      <c r="M46" s="55">
        <v>-140</v>
      </c>
      <c r="N46" s="55">
        <v>-42</v>
      </c>
      <c r="O46" s="55">
        <v>-109.6</v>
      </c>
      <c r="P46" s="55">
        <v>-133.5</v>
      </c>
      <c r="Q46" s="114">
        <v>-425.20000000000005</v>
      </c>
      <c r="R46" s="55">
        <v>-97.5</v>
      </c>
      <c r="S46" s="55">
        <v>-151.4</v>
      </c>
      <c r="T46" s="55">
        <v>-167.4</v>
      </c>
      <c r="U46" s="55">
        <v>-188.3</v>
      </c>
      <c r="V46" s="114">
        <v>-604.6</v>
      </c>
      <c r="W46" s="55">
        <v>-226</v>
      </c>
      <c r="X46" s="55">
        <v>-239</v>
      </c>
      <c r="Y46" s="55">
        <v>-241</v>
      </c>
      <c r="Z46" s="55">
        <v>-32.5</v>
      </c>
      <c r="AA46" s="114">
        <v>-738.2</v>
      </c>
      <c r="AB46" s="55">
        <v>-272</v>
      </c>
      <c r="AC46" s="55">
        <v>-288</v>
      </c>
      <c r="AD46" s="55">
        <v>-262</v>
      </c>
      <c r="AE46" s="55">
        <v>-293</v>
      </c>
      <c r="AF46" s="114">
        <v>-1115</v>
      </c>
    </row>
    <row r="47" spans="1:32">
      <c r="A47" s="50" t="s">
        <v>359</v>
      </c>
      <c r="B47" s="114">
        <v>3</v>
      </c>
      <c r="C47" s="55">
        <v>-9.4</v>
      </c>
      <c r="D47" s="55">
        <v>-5.4</v>
      </c>
      <c r="E47" s="55">
        <v>-2.5</v>
      </c>
      <c r="F47" s="55">
        <v>33</v>
      </c>
      <c r="G47" s="114">
        <v>15.7</v>
      </c>
      <c r="H47" s="55">
        <v>15.5</v>
      </c>
      <c r="I47" s="55">
        <v>7.7</v>
      </c>
      <c r="J47" s="55">
        <v>17.100000000000001</v>
      </c>
      <c r="K47" s="55">
        <v>3.6</v>
      </c>
      <c r="L47" s="114">
        <v>43.9</v>
      </c>
      <c r="M47" s="55">
        <v>2.4</v>
      </c>
      <c r="N47" s="55">
        <v>4.0999999999999996</v>
      </c>
      <c r="O47" s="55">
        <v>2.8</v>
      </c>
      <c r="P47" s="55">
        <v>-1.3</v>
      </c>
      <c r="Q47" s="114">
        <v>8</v>
      </c>
      <c r="R47" s="55">
        <v>1</v>
      </c>
      <c r="S47" s="55">
        <v>-6.8</v>
      </c>
      <c r="T47" s="55">
        <v>-0.6</v>
      </c>
      <c r="U47" s="55">
        <v>-0.6</v>
      </c>
      <c r="V47" s="114">
        <v>-7</v>
      </c>
      <c r="W47" s="55">
        <v>-2</v>
      </c>
      <c r="X47" s="55">
        <v>0</v>
      </c>
      <c r="Y47" s="55">
        <v>0</v>
      </c>
      <c r="Z47" s="55">
        <v>-8</v>
      </c>
      <c r="AA47" s="114">
        <v>-10</v>
      </c>
      <c r="AB47" s="55">
        <v>0</v>
      </c>
      <c r="AC47" s="55">
        <v>0</v>
      </c>
      <c r="AD47" s="55">
        <v>0</v>
      </c>
      <c r="AE47" s="55">
        <v>0</v>
      </c>
      <c r="AF47" s="114">
        <v>0</v>
      </c>
    </row>
    <row r="48" spans="1:32">
      <c r="B48" s="113"/>
      <c r="C48" s="49"/>
      <c r="D48" s="49"/>
      <c r="E48" s="49"/>
      <c r="F48" s="49"/>
      <c r="G48" s="113"/>
      <c r="H48" s="49"/>
      <c r="I48" s="49"/>
      <c r="J48" s="49"/>
      <c r="K48" s="49"/>
      <c r="L48" s="113"/>
      <c r="M48" s="49"/>
      <c r="N48" s="49"/>
      <c r="O48" s="49"/>
      <c r="P48" s="49"/>
      <c r="Q48" s="113"/>
      <c r="R48" s="49"/>
      <c r="S48" s="49"/>
      <c r="T48" s="49"/>
      <c r="U48" s="49"/>
      <c r="V48" s="113"/>
      <c r="W48" s="49"/>
      <c r="X48" s="49"/>
      <c r="Y48" s="49"/>
      <c r="Z48" s="49"/>
      <c r="AA48" s="113"/>
      <c r="AB48" s="49"/>
      <c r="AC48" s="49"/>
      <c r="AD48" s="49"/>
      <c r="AE48" s="49"/>
      <c r="AF48" s="113"/>
    </row>
    <row r="49" spans="1:32">
      <c r="A49" s="47" t="s">
        <v>165</v>
      </c>
      <c r="B49" s="127">
        <v>21226.699999999997</v>
      </c>
      <c r="C49" s="126">
        <v>6471.6000000000031</v>
      </c>
      <c r="D49" s="126">
        <v>6899.4000000000005</v>
      </c>
      <c r="E49" s="126">
        <v>7502.0999999999976</v>
      </c>
      <c r="F49" s="126">
        <v>7957.899999999996</v>
      </c>
      <c r="G49" s="127">
        <v>28831.000000000004</v>
      </c>
      <c r="H49" s="126">
        <v>8625.9000000000033</v>
      </c>
      <c r="I49" s="126">
        <v>9915.1</v>
      </c>
      <c r="J49" s="126">
        <v>11046.800000000001</v>
      </c>
      <c r="K49" s="126">
        <v>11727.9</v>
      </c>
      <c r="L49" s="127">
        <v>41315.699999999983</v>
      </c>
      <c r="M49" s="126">
        <v>11854.999999999993</v>
      </c>
      <c r="N49" s="126">
        <v>12469.300000000005</v>
      </c>
      <c r="O49" s="126">
        <v>13307.499999999998</v>
      </c>
      <c r="P49" s="126">
        <v>12558.400000000003</v>
      </c>
      <c r="Q49" s="127">
        <v>50190.199999999975</v>
      </c>
      <c r="R49" s="126">
        <v>12436.599999999997</v>
      </c>
      <c r="S49" s="126">
        <v>12615.999999999995</v>
      </c>
      <c r="T49" s="126">
        <v>13525.7</v>
      </c>
      <c r="U49" s="126">
        <v>13140.300000000001</v>
      </c>
      <c r="V49" s="127">
        <v>51718.499999999949</v>
      </c>
      <c r="W49" s="126">
        <v>15203.300000000007</v>
      </c>
      <c r="X49" s="126">
        <v>16238.700000000004</v>
      </c>
      <c r="Y49" s="126">
        <v>17974.399999999998</v>
      </c>
      <c r="Z49" s="126">
        <v>19477.799999999988</v>
      </c>
      <c r="AA49" s="127">
        <v>68894.499999999985</v>
      </c>
      <c r="AB49" s="126">
        <v>18442.800000000003</v>
      </c>
      <c r="AC49" s="126">
        <v>21064.900000000009</v>
      </c>
      <c r="AD49" s="126">
        <v>23302.5</v>
      </c>
      <c r="AE49" s="126">
        <v>24017.799999999988</v>
      </c>
      <c r="AF49" s="127">
        <v>86828.099999999977</v>
      </c>
    </row>
    <row r="50" spans="1:32">
      <c r="B50" s="113"/>
      <c r="C50" s="49"/>
      <c r="D50" s="49"/>
      <c r="E50" s="49"/>
      <c r="F50" s="49"/>
      <c r="G50" s="113"/>
      <c r="H50" s="49"/>
      <c r="I50" s="49"/>
      <c r="J50" s="49"/>
      <c r="K50" s="49"/>
      <c r="L50" s="113"/>
      <c r="M50" s="49"/>
      <c r="N50" s="49"/>
      <c r="O50" s="49"/>
      <c r="P50" s="49"/>
      <c r="Q50" s="113"/>
      <c r="R50" s="49"/>
      <c r="S50" s="49"/>
      <c r="T50" s="49"/>
      <c r="U50" s="49"/>
      <c r="V50" s="113"/>
      <c r="W50" s="49"/>
      <c r="X50" s="49"/>
      <c r="Y50" s="49"/>
      <c r="Z50" s="49"/>
      <c r="AA50" s="113"/>
      <c r="AB50" s="49"/>
      <c r="AC50" s="49"/>
      <c r="AD50" s="49"/>
      <c r="AE50" s="49"/>
      <c r="AF50" s="113"/>
    </row>
    <row r="51" spans="1:32">
      <c r="B51" s="113"/>
      <c r="C51" s="49"/>
      <c r="D51" s="49"/>
      <c r="E51" s="49"/>
      <c r="F51" s="49"/>
      <c r="G51" s="113"/>
      <c r="H51" s="49"/>
      <c r="I51" s="49"/>
      <c r="J51" s="49"/>
      <c r="K51" s="49"/>
      <c r="L51" s="113"/>
      <c r="M51" s="49"/>
      <c r="N51" s="49"/>
      <c r="O51" s="49"/>
      <c r="P51" s="49"/>
      <c r="Q51" s="113"/>
      <c r="R51" s="49"/>
      <c r="S51" s="49"/>
      <c r="T51" s="49"/>
      <c r="U51" s="49"/>
      <c r="V51" s="113"/>
      <c r="W51" s="49"/>
      <c r="X51" s="49"/>
      <c r="Y51" s="49"/>
      <c r="Z51" s="49"/>
      <c r="AA51" s="113"/>
      <c r="AB51" s="49"/>
      <c r="AC51" s="49"/>
      <c r="AD51" s="49"/>
      <c r="AE51" s="49"/>
      <c r="AF51" s="113"/>
    </row>
    <row r="52" spans="1:32">
      <c r="A52" s="52" t="s">
        <v>360</v>
      </c>
      <c r="B52" s="113">
        <v>49</v>
      </c>
      <c r="C52" s="49"/>
      <c r="D52" s="49"/>
      <c r="E52" s="49"/>
      <c r="F52" s="49"/>
      <c r="G52" s="113">
        <v>0</v>
      </c>
      <c r="H52" s="49">
        <v>0</v>
      </c>
      <c r="I52" s="49">
        <v>0</v>
      </c>
      <c r="J52" s="49">
        <v>0</v>
      </c>
      <c r="K52" s="49">
        <v>0</v>
      </c>
      <c r="L52" s="113">
        <v>0</v>
      </c>
      <c r="M52" s="49">
        <v>0</v>
      </c>
      <c r="N52" s="49">
        <v>0</v>
      </c>
      <c r="O52" s="49">
        <v>0</v>
      </c>
      <c r="P52" s="49">
        <v>0</v>
      </c>
      <c r="Q52" s="113">
        <v>0</v>
      </c>
      <c r="R52" s="49">
        <v>0</v>
      </c>
      <c r="S52" s="49">
        <v>0</v>
      </c>
      <c r="T52" s="49">
        <v>0</v>
      </c>
      <c r="U52" s="49">
        <v>0</v>
      </c>
      <c r="V52" s="113">
        <v>0</v>
      </c>
      <c r="W52" s="49">
        <v>0</v>
      </c>
      <c r="X52" s="49">
        <v>0</v>
      </c>
      <c r="Y52" s="49">
        <v>0</v>
      </c>
      <c r="Z52" s="49">
        <v>0</v>
      </c>
      <c r="AA52" s="113">
        <v>0</v>
      </c>
      <c r="AB52" s="49">
        <v>0</v>
      </c>
      <c r="AC52" s="49">
        <v>0</v>
      </c>
      <c r="AD52" s="49">
        <v>0</v>
      </c>
      <c r="AE52" s="49">
        <v>0</v>
      </c>
      <c r="AF52" s="113">
        <v>0</v>
      </c>
    </row>
    <row r="53" spans="1:32">
      <c r="B53" s="113"/>
      <c r="C53" s="49"/>
      <c r="D53" s="49"/>
      <c r="E53" s="49"/>
      <c r="F53" s="49"/>
      <c r="G53" s="113"/>
      <c r="H53" s="49"/>
      <c r="I53" s="49"/>
      <c r="J53" s="49"/>
      <c r="K53" s="49"/>
      <c r="L53" s="113"/>
      <c r="M53" s="49"/>
      <c r="N53" s="49"/>
      <c r="O53" s="49"/>
      <c r="P53" s="49"/>
      <c r="Q53" s="113"/>
      <c r="R53" s="49"/>
      <c r="S53" s="49"/>
      <c r="T53" s="49"/>
      <c r="U53" s="49"/>
      <c r="V53" s="113"/>
      <c r="W53" s="49"/>
      <c r="X53" s="49"/>
      <c r="Y53" s="49"/>
      <c r="Z53" s="49"/>
      <c r="AA53" s="113"/>
      <c r="AB53" s="49"/>
      <c r="AC53" s="49"/>
      <c r="AD53" s="49"/>
      <c r="AE53" s="49"/>
      <c r="AF53" s="113"/>
    </row>
    <row r="54" spans="1:32" ht="15.75" thickBot="1">
      <c r="A54" s="47" t="s">
        <v>166</v>
      </c>
      <c r="B54" s="125">
        <v>21275.699999999997</v>
      </c>
      <c r="C54" s="124">
        <v>6471.6000000000031</v>
      </c>
      <c r="D54" s="124">
        <v>6899.4000000000005</v>
      </c>
      <c r="E54" s="124">
        <v>7502.0999999999976</v>
      </c>
      <c r="F54" s="124">
        <v>7957.899999999996</v>
      </c>
      <c r="G54" s="125">
        <v>28831.000000000004</v>
      </c>
      <c r="H54" s="124">
        <v>8625.9000000000033</v>
      </c>
      <c r="I54" s="124">
        <v>9915.1</v>
      </c>
      <c r="J54" s="124">
        <v>11046.800000000001</v>
      </c>
      <c r="K54" s="124">
        <v>11727.9</v>
      </c>
      <c r="L54" s="125">
        <v>41315.699999999983</v>
      </c>
      <c r="M54" s="124">
        <v>11854.999999999993</v>
      </c>
      <c r="N54" s="124">
        <v>12469.300000000005</v>
      </c>
      <c r="O54" s="124">
        <v>13307.499999999998</v>
      </c>
      <c r="P54" s="124">
        <v>12558.400000000003</v>
      </c>
      <c r="Q54" s="125">
        <v>50190.199999999975</v>
      </c>
      <c r="R54" s="124">
        <v>12436.599999999997</v>
      </c>
      <c r="S54" s="124">
        <v>12615.999999999995</v>
      </c>
      <c r="T54" s="124">
        <v>13525.7</v>
      </c>
      <c r="U54" s="124">
        <v>13140.300000000001</v>
      </c>
      <c r="V54" s="125">
        <v>51718.499999999949</v>
      </c>
      <c r="W54" s="124">
        <v>15203.300000000007</v>
      </c>
      <c r="X54" s="124">
        <v>16238.700000000004</v>
      </c>
      <c r="Y54" s="124">
        <v>17974.399999999998</v>
      </c>
      <c r="Z54" s="124">
        <v>19477.799999999988</v>
      </c>
      <c r="AA54" s="125">
        <v>68894.499999999985</v>
      </c>
      <c r="AB54" s="124">
        <v>18442.800000000003</v>
      </c>
      <c r="AC54" s="124">
        <v>21064.900000000009</v>
      </c>
      <c r="AD54" s="124">
        <v>23302.5</v>
      </c>
      <c r="AE54" s="124">
        <v>24017.799999999988</v>
      </c>
      <c r="AF54" s="125">
        <v>86828.099999999977</v>
      </c>
    </row>
    <row r="55" spans="1:32" ht="15.75" thickTop="1">
      <c r="A55" s="47"/>
      <c r="B55" s="102"/>
      <c r="C55" s="51"/>
      <c r="D55" s="51"/>
      <c r="E55" s="51"/>
      <c r="F55" s="51"/>
      <c r="G55" s="102"/>
      <c r="H55" s="51"/>
      <c r="I55" s="51"/>
      <c r="J55" s="51"/>
      <c r="K55" s="51"/>
      <c r="L55" s="102"/>
      <c r="M55" s="51"/>
      <c r="N55" s="51"/>
      <c r="O55" s="51"/>
      <c r="P55" s="51"/>
      <c r="Q55" s="102"/>
      <c r="R55" s="51"/>
      <c r="S55" s="51"/>
      <c r="T55" s="51"/>
      <c r="U55" s="51"/>
      <c r="V55" s="102"/>
      <c r="W55" s="51"/>
      <c r="X55" s="51"/>
      <c r="Y55" s="51"/>
      <c r="Z55" s="51"/>
      <c r="AA55" s="102"/>
      <c r="AB55" s="51"/>
      <c r="AC55" s="51"/>
      <c r="AD55" s="51"/>
      <c r="AE55" s="51"/>
      <c r="AF55" s="102"/>
    </row>
    <row r="56" spans="1:32">
      <c r="B56" s="113"/>
      <c r="C56" s="49"/>
      <c r="D56" s="49"/>
      <c r="E56" s="49"/>
      <c r="F56" s="49"/>
      <c r="G56" s="113"/>
      <c r="H56" s="49"/>
      <c r="I56" s="49"/>
      <c r="J56" s="49"/>
      <c r="K56" s="49"/>
      <c r="L56" s="113"/>
      <c r="M56" s="49"/>
      <c r="N56" s="49"/>
      <c r="O56" s="49"/>
      <c r="P56" s="49"/>
      <c r="Q56" s="113"/>
      <c r="R56" s="49"/>
      <c r="S56" s="49"/>
      <c r="T56" s="49"/>
      <c r="U56" s="49"/>
      <c r="V56" s="113"/>
      <c r="W56" s="49"/>
      <c r="X56" s="49"/>
      <c r="Y56" s="49"/>
      <c r="Z56" s="49"/>
      <c r="AA56" s="113"/>
      <c r="AB56" s="49"/>
      <c r="AC56" s="49"/>
      <c r="AD56" s="49"/>
      <c r="AE56" s="49"/>
      <c r="AF56" s="113"/>
    </row>
    <row r="57" spans="1:32">
      <c r="A57" s="58" t="s">
        <v>340</v>
      </c>
      <c r="B57" s="115">
        <v>10.904999999999999</v>
      </c>
      <c r="C57" s="59">
        <v>3.3075000000000001</v>
      </c>
      <c r="D57" s="59">
        <v>3.5249999999999999</v>
      </c>
      <c r="E57" s="59">
        <v>3.8325</v>
      </c>
      <c r="F57" s="59">
        <v>4.1349999999999998</v>
      </c>
      <c r="G57" s="115">
        <v>58.94</v>
      </c>
      <c r="H57" s="59">
        <v>4.4074999999999998</v>
      </c>
      <c r="I57" s="59">
        <v>5.0650000000000004</v>
      </c>
      <c r="J57" s="59">
        <v>5.6449999999999996</v>
      </c>
      <c r="K57" s="59">
        <v>5.99</v>
      </c>
      <c r="L57" s="115">
        <v>42.22</v>
      </c>
      <c r="M57" s="59">
        <v>6.0570787562791004</v>
      </c>
      <c r="N57" s="59">
        <v>6.3709584612185219</v>
      </c>
      <c r="O57" s="59">
        <v>6.7992025727414083</v>
      </c>
      <c r="P57" s="59">
        <v>6.4164079737064386</v>
      </c>
      <c r="Q57" s="115">
        <v>25.64</v>
      </c>
      <c r="R57" s="59">
        <v>6.3550000000000004</v>
      </c>
      <c r="S57" s="59">
        <v>6.4450000000000003</v>
      </c>
      <c r="T57" s="59">
        <v>6.91</v>
      </c>
      <c r="U57" s="59">
        <v>6.7149999999999999</v>
      </c>
      <c r="V57" s="115">
        <v>26.425000000000001</v>
      </c>
      <c r="W57" s="59">
        <v>7.77</v>
      </c>
      <c r="X57" s="59">
        <v>8.3000000000000007</v>
      </c>
      <c r="Y57" s="59">
        <v>9.18</v>
      </c>
      <c r="Z57" s="59">
        <v>9.8699999999999992</v>
      </c>
      <c r="AA57" s="115">
        <v>35.119999999999997</v>
      </c>
      <c r="AB57" s="59">
        <v>9.52</v>
      </c>
      <c r="AC57" s="59">
        <v>10.86</v>
      </c>
      <c r="AD57" s="59">
        <v>11.99</v>
      </c>
      <c r="AE57" s="59">
        <v>12.16</v>
      </c>
      <c r="AF57" s="115">
        <v>44.53</v>
      </c>
    </row>
    <row r="58" spans="1:32">
      <c r="B58" s="113"/>
      <c r="C58" s="49"/>
      <c r="D58" s="49"/>
      <c r="E58" s="49"/>
      <c r="F58" s="49"/>
      <c r="G58" s="113"/>
      <c r="H58" s="49"/>
      <c r="I58" s="49"/>
      <c r="J58" s="49"/>
      <c r="K58" s="49"/>
      <c r="L58" s="113"/>
      <c r="M58" s="49"/>
      <c r="N58" s="49"/>
      <c r="O58" s="49"/>
      <c r="P58" s="49"/>
      <c r="Q58" s="113"/>
      <c r="R58" s="49"/>
      <c r="S58" s="49"/>
      <c r="T58" s="49"/>
      <c r="U58" s="49"/>
      <c r="V58" s="113"/>
      <c r="W58" s="49"/>
      <c r="X58" s="49"/>
      <c r="Y58" s="49"/>
      <c r="Z58" s="49"/>
      <c r="AA58" s="113"/>
      <c r="AB58" s="49"/>
      <c r="AC58" s="49"/>
      <c r="AD58" s="49"/>
      <c r="AE58" s="49"/>
      <c r="AF58" s="113"/>
    </row>
    <row r="59" spans="1:32">
      <c r="A59" s="58" t="s">
        <v>167</v>
      </c>
      <c r="B59" s="113">
        <v>11.5</v>
      </c>
      <c r="C59" s="49">
        <v>3</v>
      </c>
      <c r="D59" s="49">
        <v>3</v>
      </c>
      <c r="E59" s="49">
        <v>3</v>
      </c>
      <c r="F59" s="49">
        <v>4.5</v>
      </c>
      <c r="G59" s="113">
        <v>13.5</v>
      </c>
      <c r="H59" s="49">
        <v>3</v>
      </c>
      <c r="I59" s="49">
        <v>3</v>
      </c>
      <c r="J59" s="49">
        <v>3</v>
      </c>
      <c r="K59" s="49">
        <v>4</v>
      </c>
      <c r="L59" s="113">
        <v>13</v>
      </c>
      <c r="M59" s="49">
        <v>3</v>
      </c>
      <c r="N59" s="49">
        <v>3</v>
      </c>
      <c r="O59" s="49">
        <v>3</v>
      </c>
      <c r="P59" s="49">
        <v>5</v>
      </c>
      <c r="Q59" s="113">
        <v>14</v>
      </c>
      <c r="R59" s="49">
        <v>3</v>
      </c>
      <c r="S59" s="49">
        <v>3</v>
      </c>
      <c r="T59" s="49">
        <v>3</v>
      </c>
      <c r="U59" s="49">
        <v>5</v>
      </c>
      <c r="V59" s="113">
        <v>14</v>
      </c>
      <c r="W59" s="49">
        <v>2</v>
      </c>
      <c r="X59" s="49">
        <v>2</v>
      </c>
      <c r="Y59" s="49">
        <v>2</v>
      </c>
      <c r="Z59" s="49">
        <v>14</v>
      </c>
      <c r="AA59" s="113">
        <v>20</v>
      </c>
      <c r="AB59" s="49">
        <v>2</v>
      </c>
      <c r="AC59" s="49">
        <v>2</v>
      </c>
      <c r="AD59" s="49">
        <v>2</v>
      </c>
      <c r="AE59" s="49">
        <v>8</v>
      </c>
      <c r="AF59" s="113">
        <v>14</v>
      </c>
    </row>
    <row r="60" spans="1:32">
      <c r="B60" s="113"/>
      <c r="C60" s="49"/>
      <c r="D60" s="49"/>
      <c r="E60" s="49"/>
      <c r="F60" s="49"/>
      <c r="G60" s="113"/>
      <c r="H60" s="49"/>
      <c r="I60" s="49"/>
      <c r="J60" s="49"/>
      <c r="K60" s="49"/>
      <c r="L60" s="113"/>
      <c r="M60" s="49"/>
      <c r="N60" s="49"/>
      <c r="O60" s="49"/>
      <c r="P60" s="49"/>
      <c r="Q60" s="113"/>
      <c r="R60" s="49"/>
      <c r="S60" s="49"/>
      <c r="T60" s="49"/>
      <c r="U60" s="49"/>
      <c r="V60" s="113"/>
      <c r="W60" s="49"/>
      <c r="X60" s="49"/>
      <c r="Y60" s="49"/>
      <c r="Z60" s="49"/>
      <c r="AA60" s="113"/>
      <c r="AB60" s="49"/>
      <c r="AC60" s="49"/>
      <c r="AD60" s="49"/>
      <c r="AE60" s="49"/>
      <c r="AF60" s="113"/>
    </row>
    <row r="61" spans="1:32">
      <c r="A61" s="47" t="s">
        <v>361</v>
      </c>
      <c r="B61" s="175"/>
      <c r="C61" s="49"/>
      <c r="D61" s="49"/>
      <c r="E61" s="49"/>
      <c r="F61" s="49"/>
      <c r="G61" s="113"/>
      <c r="H61" s="49"/>
      <c r="I61" s="49"/>
      <c r="J61" s="49"/>
      <c r="K61" s="49"/>
      <c r="L61" s="113"/>
      <c r="M61" s="49"/>
      <c r="N61" s="49"/>
      <c r="O61" s="49"/>
      <c r="P61" s="49"/>
      <c r="Q61" s="113"/>
      <c r="R61" s="49"/>
      <c r="S61" s="49"/>
      <c r="T61" s="49"/>
      <c r="U61" s="49"/>
      <c r="V61" s="113"/>
      <c r="W61" s="49"/>
      <c r="X61" s="49"/>
      <c r="Y61" s="49"/>
      <c r="Z61" s="49"/>
      <c r="AA61" s="113"/>
      <c r="AB61" s="49"/>
      <c r="AC61" s="49"/>
      <c r="AD61" s="49"/>
      <c r="AE61" s="49"/>
      <c r="AF61" s="113"/>
    </row>
    <row r="62" spans="1:32">
      <c r="A62" s="52" t="s">
        <v>362</v>
      </c>
      <c r="B62" s="113"/>
      <c r="C62" s="49"/>
      <c r="D62" s="49"/>
      <c r="E62" s="49"/>
      <c r="F62" s="49"/>
      <c r="G62" s="113"/>
      <c r="H62" s="49"/>
      <c r="I62" s="49"/>
      <c r="J62" s="49"/>
      <c r="K62" s="49"/>
      <c r="L62" s="113"/>
      <c r="M62" s="49"/>
      <c r="N62" s="49"/>
      <c r="O62" s="49"/>
      <c r="P62" s="49"/>
      <c r="Q62" s="113"/>
      <c r="R62" s="49"/>
      <c r="S62" s="49"/>
      <c r="T62" s="49"/>
      <c r="U62" s="49"/>
      <c r="V62" s="113"/>
      <c r="W62" s="49"/>
      <c r="X62" s="49"/>
      <c r="Y62" s="49"/>
      <c r="Z62" s="49"/>
      <c r="AA62" s="113"/>
      <c r="AB62" s="49"/>
      <c r="AC62" s="49"/>
      <c r="AD62" s="49"/>
      <c r="AE62" s="49"/>
      <c r="AF62" s="113"/>
    </row>
    <row r="63" spans="1:32">
      <c r="A63" s="52" t="s">
        <v>363</v>
      </c>
      <c r="B63" s="113">
        <v>470461111</v>
      </c>
      <c r="C63" s="49">
        <v>489305249</v>
      </c>
      <c r="D63" s="49">
        <v>489305249</v>
      </c>
      <c r="E63" s="49">
        <v>489305249</v>
      </c>
      <c r="F63" s="49">
        <v>489305249</v>
      </c>
      <c r="G63" s="113">
        <v>489305249</v>
      </c>
      <c r="H63" s="49">
        <v>489305249</v>
      </c>
      <c r="I63" s="49">
        <v>978610498</v>
      </c>
      <c r="J63" s="49">
        <v>978610498</v>
      </c>
      <c r="K63" s="49">
        <v>978610498</v>
      </c>
      <c r="L63" s="113">
        <v>978610498</v>
      </c>
      <c r="M63" s="49">
        <v>978610498</v>
      </c>
      <c r="N63" s="49">
        <v>978610498</v>
      </c>
      <c r="O63" s="49">
        <v>978610498</v>
      </c>
      <c r="P63" s="49">
        <v>978610498</v>
      </c>
      <c r="Q63" s="113">
        <v>978610498</v>
      </c>
      <c r="R63" s="49">
        <v>978610498</v>
      </c>
      <c r="S63" s="49">
        <v>978610498</v>
      </c>
      <c r="T63" s="49">
        <v>978610498</v>
      </c>
      <c r="U63" s="49">
        <v>978610498</v>
      </c>
      <c r="V63" s="113">
        <v>978610498</v>
      </c>
      <c r="W63" s="49">
        <v>1957220996</v>
      </c>
      <c r="X63" s="49">
        <v>1957220996</v>
      </c>
      <c r="Y63" s="49">
        <v>1957220996</v>
      </c>
      <c r="Z63" s="49">
        <v>1957220996</v>
      </c>
      <c r="AA63" s="113">
        <v>1957220996</v>
      </c>
      <c r="AB63" s="49">
        <v>1957220996</v>
      </c>
      <c r="AC63" s="49">
        <v>1957220996</v>
      </c>
      <c r="AD63" s="49">
        <v>1957220996</v>
      </c>
      <c r="AE63" s="49">
        <v>1957220996</v>
      </c>
      <c r="AF63" s="113">
        <v>1957220996</v>
      </c>
    </row>
    <row r="64" spans="1:32">
      <c r="A64" s="52" t="s">
        <v>364</v>
      </c>
      <c r="B64" s="113">
        <v>470461111</v>
      </c>
      <c r="C64" s="49">
        <v>489305249</v>
      </c>
      <c r="D64" s="49">
        <v>489305249</v>
      </c>
      <c r="E64" s="49">
        <v>489305249</v>
      </c>
      <c r="F64" s="49">
        <v>489305249</v>
      </c>
      <c r="G64" s="113">
        <v>489305249</v>
      </c>
      <c r="H64" s="49">
        <v>489305249</v>
      </c>
      <c r="I64" s="49">
        <v>978610498</v>
      </c>
      <c r="J64" s="49">
        <v>978610498</v>
      </c>
      <c r="K64" s="49">
        <v>978610498</v>
      </c>
      <c r="L64" s="113">
        <v>978610498</v>
      </c>
      <c r="M64" s="49">
        <v>978610498</v>
      </c>
      <c r="N64" s="49">
        <v>978610498</v>
      </c>
      <c r="O64" s="49">
        <v>978610498</v>
      </c>
      <c r="P64" s="49">
        <v>978610498</v>
      </c>
      <c r="Q64" s="113">
        <v>978610498</v>
      </c>
      <c r="R64" s="49">
        <v>978610498</v>
      </c>
      <c r="S64" s="49">
        <v>978610498</v>
      </c>
      <c r="T64" s="49">
        <v>978610498</v>
      </c>
      <c r="U64" s="49">
        <v>978610498</v>
      </c>
      <c r="V64" s="113">
        <v>978610498</v>
      </c>
      <c r="W64" s="49">
        <v>1957220996</v>
      </c>
      <c r="X64" s="49">
        <v>1957220996</v>
      </c>
      <c r="Y64" s="49">
        <v>1957220996</v>
      </c>
      <c r="Z64" s="49">
        <v>1957220996</v>
      </c>
      <c r="AA64" s="113">
        <v>1957220996</v>
      </c>
      <c r="AB64" s="49">
        <v>1957220996</v>
      </c>
      <c r="AC64" s="49">
        <v>1957220996</v>
      </c>
      <c r="AD64" s="49">
        <v>1957220996</v>
      </c>
      <c r="AE64" s="49">
        <v>1957220996</v>
      </c>
      <c r="AF64" s="113">
        <v>1957220996</v>
      </c>
    </row>
    <row r="65" spans="1:32" hidden="1">
      <c r="B65" s="113"/>
      <c r="C65" s="49"/>
      <c r="D65" s="49"/>
      <c r="E65" s="49"/>
      <c r="F65" s="49"/>
      <c r="G65" s="113"/>
      <c r="H65" s="49"/>
      <c r="I65" s="49"/>
      <c r="J65" s="49"/>
      <c r="K65" s="49"/>
      <c r="L65" s="113"/>
      <c r="M65" s="49"/>
      <c r="N65" s="49"/>
      <c r="O65" s="49"/>
      <c r="P65" s="49"/>
      <c r="Q65" s="113"/>
      <c r="R65" s="49"/>
      <c r="S65" s="49"/>
      <c r="T65" s="49"/>
      <c r="U65" s="49"/>
      <c r="V65" s="113"/>
      <c r="W65" s="49"/>
      <c r="X65" s="49"/>
      <c r="Y65" s="49"/>
      <c r="Z65" s="49"/>
      <c r="AA65" s="113"/>
      <c r="AB65" s="49"/>
      <c r="AC65" s="49"/>
      <c r="AD65" s="49"/>
      <c r="AE65" s="49"/>
      <c r="AF65" s="113"/>
    </row>
    <row r="66" spans="1:32">
      <c r="B66" s="113"/>
      <c r="C66" s="49"/>
      <c r="D66" s="49"/>
      <c r="E66" s="49"/>
      <c r="F66" s="49"/>
      <c r="G66" s="113"/>
      <c r="H66" s="49"/>
      <c r="I66" s="49"/>
      <c r="J66" s="49"/>
      <c r="K66" s="49"/>
      <c r="L66" s="113"/>
      <c r="M66" s="49"/>
      <c r="N66" s="49"/>
      <c r="O66" s="49"/>
      <c r="P66" s="49"/>
      <c r="Q66" s="113"/>
      <c r="R66" s="49"/>
      <c r="S66" s="49"/>
      <c r="T66" s="49"/>
      <c r="U66" s="49"/>
      <c r="V66" s="113"/>
      <c r="W66" s="49"/>
      <c r="X66" s="49"/>
      <c r="Y66" s="49"/>
      <c r="Z66" s="49"/>
      <c r="AA66" s="113"/>
      <c r="AB66" s="49"/>
      <c r="AC66" s="49"/>
      <c r="AD66" s="49"/>
      <c r="AE66" s="49"/>
      <c r="AF66" s="113"/>
    </row>
    <row r="67" spans="1:32">
      <c r="A67" s="176" t="s">
        <v>97</v>
      </c>
      <c r="B67" s="115"/>
      <c r="C67" s="49"/>
      <c r="D67" s="49"/>
      <c r="E67" s="49"/>
      <c r="F67" s="49"/>
      <c r="G67" s="113"/>
      <c r="H67" s="49"/>
      <c r="I67" s="49"/>
      <c r="J67" s="49"/>
      <c r="K67" s="49"/>
      <c r="L67" s="113"/>
      <c r="M67" s="49"/>
      <c r="N67" s="49"/>
      <c r="O67" s="49"/>
      <c r="P67" s="49"/>
      <c r="Q67" s="113"/>
      <c r="R67" s="49"/>
      <c r="S67" s="49"/>
      <c r="T67" s="49"/>
      <c r="U67" s="49"/>
      <c r="V67" s="113"/>
      <c r="W67" s="49"/>
      <c r="X67" s="49"/>
      <c r="Y67" s="49"/>
      <c r="Z67" s="49"/>
      <c r="AA67" s="113"/>
      <c r="AB67" s="49"/>
      <c r="AC67" s="49"/>
      <c r="AD67" s="49"/>
      <c r="AE67" s="49"/>
      <c r="AF67" s="113"/>
    </row>
    <row r="68" spans="1:32">
      <c r="B68" s="113"/>
      <c r="C68" s="49"/>
      <c r="D68" s="49"/>
      <c r="E68" s="49"/>
      <c r="F68" s="49"/>
      <c r="G68" s="113"/>
      <c r="H68" s="49"/>
      <c r="I68" s="49"/>
      <c r="J68" s="49"/>
      <c r="K68" s="49"/>
      <c r="L68" s="113"/>
      <c r="M68" s="49"/>
      <c r="N68" s="49"/>
      <c r="O68" s="49"/>
      <c r="P68" s="49"/>
      <c r="Q68" s="113"/>
      <c r="R68" s="49"/>
      <c r="S68" s="49"/>
      <c r="T68" s="49"/>
      <c r="U68" s="49"/>
      <c r="V68" s="113"/>
      <c r="W68" s="49"/>
      <c r="X68" s="49"/>
      <c r="Y68" s="49"/>
      <c r="Z68" s="49"/>
      <c r="AA68" s="113"/>
      <c r="AB68" s="49"/>
      <c r="AC68" s="49"/>
      <c r="AD68" s="49"/>
      <c r="AE68" s="49"/>
      <c r="AF68" s="113"/>
    </row>
    <row r="69" spans="1:32">
      <c r="B69" s="113"/>
      <c r="C69" s="49"/>
      <c r="D69" s="49"/>
      <c r="E69" s="49"/>
      <c r="F69" s="49"/>
      <c r="G69" s="113"/>
      <c r="H69" s="49"/>
      <c r="I69" s="49"/>
      <c r="J69" s="49"/>
      <c r="K69" s="49"/>
      <c r="L69" s="113"/>
      <c r="M69" s="49"/>
      <c r="N69" s="49"/>
      <c r="O69" s="49"/>
      <c r="P69" s="49"/>
      <c r="Q69" s="113"/>
      <c r="R69" s="49"/>
      <c r="S69" s="49"/>
      <c r="T69" s="49"/>
      <c r="U69" s="49"/>
      <c r="V69" s="113"/>
      <c r="W69" s="49"/>
      <c r="X69" s="49"/>
      <c r="Y69" s="49"/>
      <c r="Z69" s="49"/>
      <c r="AA69" s="113"/>
      <c r="AB69" s="49"/>
      <c r="AC69" s="49"/>
      <c r="AD69" s="49"/>
      <c r="AE69" s="49"/>
      <c r="AF69" s="113"/>
    </row>
    <row r="70" spans="1:32">
      <c r="B70" s="113"/>
      <c r="C70" s="49"/>
      <c r="D70" s="49"/>
      <c r="E70" s="49"/>
      <c r="F70" s="49"/>
      <c r="G70" s="113"/>
      <c r="H70" s="49"/>
      <c r="I70" s="49"/>
      <c r="J70" s="49"/>
      <c r="K70" s="49"/>
      <c r="L70" s="113"/>
      <c r="M70" s="49"/>
      <c r="N70" s="49"/>
      <c r="O70" s="49"/>
      <c r="P70" s="49"/>
      <c r="Q70" s="113"/>
      <c r="R70" s="49"/>
      <c r="S70" s="49"/>
      <c r="T70" s="49"/>
      <c r="U70" s="49"/>
      <c r="V70" s="113"/>
      <c r="W70" s="49"/>
      <c r="X70" s="49"/>
      <c r="Y70" s="49"/>
      <c r="Z70" s="49"/>
      <c r="AA70" s="113"/>
      <c r="AB70" s="49"/>
      <c r="AC70" s="49"/>
      <c r="AD70" s="49"/>
      <c r="AE70" s="49"/>
      <c r="AF70" s="113"/>
    </row>
    <row r="71" spans="1:32">
      <c r="B71" s="113"/>
      <c r="C71" s="49"/>
      <c r="D71" s="49"/>
      <c r="E71" s="49"/>
      <c r="F71" s="49"/>
      <c r="G71" s="113"/>
      <c r="H71" s="49"/>
      <c r="I71" s="49"/>
      <c r="J71" s="49"/>
      <c r="K71" s="49"/>
      <c r="L71" s="113"/>
      <c r="M71" s="49"/>
      <c r="N71" s="49"/>
      <c r="O71" s="49"/>
      <c r="P71" s="49"/>
      <c r="Q71" s="113"/>
      <c r="R71" s="49"/>
      <c r="S71" s="49"/>
      <c r="T71" s="49"/>
      <c r="U71" s="49"/>
      <c r="V71" s="113"/>
      <c r="W71" s="49"/>
      <c r="X71" s="49"/>
      <c r="Y71" s="49"/>
      <c r="Z71" s="49"/>
      <c r="AA71" s="113"/>
      <c r="AB71" s="49"/>
      <c r="AC71" s="49"/>
      <c r="AD71" s="49"/>
      <c r="AE71" s="49"/>
      <c r="AF71" s="113"/>
    </row>
    <row r="72" spans="1:32" ht="25.5">
      <c r="A72" s="177" t="s">
        <v>365</v>
      </c>
      <c r="B72" s="141" t="s">
        <v>194</v>
      </c>
      <c r="C72" s="141" t="s">
        <v>195</v>
      </c>
      <c r="D72" s="141" t="s">
        <v>196</v>
      </c>
      <c r="E72" s="141" t="s">
        <v>197</v>
      </c>
      <c r="F72" s="141" t="s">
        <v>198</v>
      </c>
      <c r="G72" s="141" t="s">
        <v>199</v>
      </c>
      <c r="H72" s="141" t="s">
        <v>200</v>
      </c>
      <c r="I72" s="141" t="s">
        <v>201</v>
      </c>
      <c r="J72" s="141" t="s">
        <v>202</v>
      </c>
      <c r="K72" s="141" t="s">
        <v>203</v>
      </c>
      <c r="L72" s="141" t="s">
        <v>204</v>
      </c>
      <c r="M72" s="141" t="s">
        <v>205</v>
      </c>
      <c r="N72" s="141" t="s">
        <v>206</v>
      </c>
      <c r="O72" s="141" t="s">
        <v>207</v>
      </c>
      <c r="P72" s="141" t="s">
        <v>208</v>
      </c>
      <c r="Q72" s="141" t="s">
        <v>209</v>
      </c>
      <c r="R72" s="141" t="s">
        <v>210</v>
      </c>
      <c r="S72" s="141" t="s">
        <v>211</v>
      </c>
      <c r="T72" s="141" t="s">
        <v>212</v>
      </c>
      <c r="U72" s="141" t="s">
        <v>213</v>
      </c>
      <c r="V72" s="141" t="s">
        <v>214</v>
      </c>
      <c r="W72" s="141" t="s">
        <v>215</v>
      </c>
      <c r="X72" s="141" t="s">
        <v>216</v>
      </c>
      <c r="Y72" s="141" t="s">
        <v>217</v>
      </c>
      <c r="Z72" s="141" t="s">
        <v>218</v>
      </c>
      <c r="AA72" s="141" t="s">
        <v>219</v>
      </c>
      <c r="AB72" s="141" t="s">
        <v>11</v>
      </c>
      <c r="AC72" s="141" t="s">
        <v>12</v>
      </c>
      <c r="AD72" s="141" t="s">
        <v>13</v>
      </c>
      <c r="AE72" s="141" t="s">
        <v>14</v>
      </c>
      <c r="AF72" s="141" t="s">
        <v>15</v>
      </c>
    </row>
    <row r="73" spans="1:32" s="62" customFormat="1">
      <c r="A73" s="60" t="s">
        <v>169</v>
      </c>
      <c r="B73" s="103">
        <v>38442</v>
      </c>
      <c r="C73" s="61">
        <v>38533</v>
      </c>
      <c r="D73" s="61">
        <v>38625</v>
      </c>
      <c r="E73" s="61">
        <v>38717</v>
      </c>
      <c r="F73" s="61">
        <v>38807</v>
      </c>
      <c r="G73" s="103">
        <v>38807</v>
      </c>
      <c r="H73" s="61">
        <v>38898</v>
      </c>
      <c r="I73" s="61">
        <v>38990</v>
      </c>
      <c r="J73" s="61">
        <v>39082</v>
      </c>
      <c r="K73" s="61">
        <v>39172</v>
      </c>
      <c r="L73" s="103">
        <v>39172</v>
      </c>
      <c r="M73" s="61">
        <v>39263</v>
      </c>
      <c r="N73" s="61">
        <v>39355</v>
      </c>
      <c r="O73" s="61">
        <v>39447</v>
      </c>
      <c r="P73" s="61">
        <v>39538</v>
      </c>
      <c r="Q73" s="103">
        <v>39538</v>
      </c>
      <c r="R73" s="61">
        <v>39629</v>
      </c>
      <c r="S73" s="61">
        <v>39721</v>
      </c>
      <c r="T73" s="61">
        <v>39813</v>
      </c>
      <c r="U73" s="61">
        <v>39903</v>
      </c>
      <c r="V73" s="103">
        <v>39903</v>
      </c>
      <c r="W73" s="61">
        <v>39994</v>
      </c>
      <c r="X73" s="61">
        <v>40086</v>
      </c>
      <c r="Y73" s="61">
        <v>40178</v>
      </c>
      <c r="Z73" s="61">
        <v>40268</v>
      </c>
      <c r="AA73" s="103">
        <v>40268</v>
      </c>
      <c r="AB73" s="61">
        <v>40359</v>
      </c>
      <c r="AC73" s="61">
        <v>40451</v>
      </c>
      <c r="AD73" s="61">
        <v>40543</v>
      </c>
      <c r="AE73" s="61">
        <v>40633</v>
      </c>
      <c r="AF73" s="103">
        <v>40633</v>
      </c>
    </row>
    <row r="74" spans="1:32">
      <c r="A74" s="63"/>
      <c r="B74" s="111"/>
      <c r="C74" s="46"/>
      <c r="D74" s="46"/>
      <c r="E74" s="46"/>
      <c r="F74" s="46"/>
      <c r="G74" s="111"/>
      <c r="H74" s="46"/>
      <c r="I74" s="46"/>
      <c r="J74" s="46"/>
      <c r="K74" s="46"/>
      <c r="L74" s="111"/>
      <c r="M74" s="46"/>
      <c r="N74" s="46"/>
      <c r="O74" s="46"/>
      <c r="P74" s="46"/>
      <c r="Q74" s="111"/>
      <c r="R74" s="46"/>
      <c r="S74" s="46"/>
      <c r="T74" s="46"/>
      <c r="U74" s="46"/>
      <c r="V74" s="111"/>
      <c r="W74" s="46"/>
      <c r="X74" s="46"/>
      <c r="Y74" s="46"/>
      <c r="Z74" s="46"/>
      <c r="AA74" s="111"/>
      <c r="AB74" s="46"/>
      <c r="AC74" s="46"/>
      <c r="AD74" s="46"/>
      <c r="AE74" s="46"/>
      <c r="AF74" s="111"/>
    </row>
    <row r="75" spans="1:32">
      <c r="A75" s="47" t="s">
        <v>100</v>
      </c>
      <c r="B75" s="113"/>
      <c r="C75" s="49"/>
      <c r="D75" s="49"/>
      <c r="E75" s="49"/>
      <c r="F75" s="49"/>
      <c r="G75" s="113"/>
      <c r="H75" s="49"/>
      <c r="I75" s="49"/>
      <c r="J75" s="49"/>
      <c r="K75" s="49"/>
      <c r="L75" s="113"/>
      <c r="M75" s="49"/>
      <c r="N75" s="49"/>
      <c r="O75" s="49"/>
      <c r="P75" s="49"/>
      <c r="Q75" s="113"/>
      <c r="R75" s="49"/>
      <c r="S75" s="49"/>
      <c r="T75" s="49"/>
      <c r="U75" s="49"/>
      <c r="V75" s="113"/>
      <c r="W75" s="49"/>
      <c r="X75" s="49"/>
      <c r="Y75" s="49"/>
      <c r="Z75" s="49"/>
      <c r="AA75" s="113"/>
      <c r="AB75" s="49"/>
      <c r="AC75" s="49"/>
      <c r="AD75" s="49"/>
      <c r="AE75" s="49"/>
      <c r="AF75" s="113"/>
    </row>
    <row r="76" spans="1:32">
      <c r="A76" s="47"/>
      <c r="B76" s="113"/>
      <c r="C76" s="49"/>
      <c r="D76" s="49"/>
      <c r="E76" s="49"/>
      <c r="F76" s="49"/>
      <c r="G76" s="113"/>
      <c r="H76" s="49"/>
      <c r="I76" s="49"/>
      <c r="J76" s="49"/>
      <c r="K76" s="49"/>
      <c r="L76" s="113"/>
      <c r="M76" s="49"/>
      <c r="N76" s="49"/>
      <c r="O76" s="49"/>
      <c r="P76" s="49"/>
      <c r="Q76" s="113"/>
      <c r="R76" s="49"/>
      <c r="S76" s="49"/>
      <c r="T76" s="49"/>
      <c r="U76" s="49"/>
      <c r="V76" s="113"/>
      <c r="W76" s="49"/>
      <c r="X76" s="49"/>
      <c r="Y76" s="49"/>
      <c r="Z76" s="49"/>
      <c r="AA76" s="113"/>
      <c r="AB76" s="49"/>
      <c r="AC76" s="49"/>
      <c r="AD76" s="49"/>
      <c r="AE76" s="49"/>
      <c r="AF76" s="113"/>
    </row>
    <row r="77" spans="1:32">
      <c r="A77" s="47" t="s">
        <v>101</v>
      </c>
      <c r="B77" s="113"/>
      <c r="C77" s="49"/>
      <c r="D77" s="49"/>
      <c r="E77" s="49"/>
      <c r="F77" s="49"/>
      <c r="G77" s="113"/>
      <c r="H77" s="49"/>
      <c r="I77" s="49"/>
      <c r="J77" s="49"/>
      <c r="K77" s="49"/>
      <c r="L77" s="113"/>
      <c r="M77" s="49"/>
      <c r="N77" s="49"/>
      <c r="O77" s="49"/>
      <c r="P77" s="49"/>
      <c r="Q77" s="113"/>
      <c r="R77" s="49"/>
      <c r="S77" s="49"/>
      <c r="T77" s="49"/>
      <c r="U77" s="49"/>
      <c r="V77" s="113"/>
      <c r="W77" s="49"/>
      <c r="X77" s="49"/>
      <c r="Y77" s="49"/>
      <c r="Z77" s="49"/>
      <c r="AA77" s="113"/>
      <c r="AB77" s="49"/>
      <c r="AC77" s="49"/>
      <c r="AD77" s="49"/>
      <c r="AE77" s="49"/>
      <c r="AF77" s="113"/>
    </row>
    <row r="78" spans="1:32" outlineLevel="1">
      <c r="A78" s="50" t="s">
        <v>102</v>
      </c>
      <c r="B78" s="113">
        <v>2632.6</v>
      </c>
      <c r="C78" s="49">
        <v>3602.1</v>
      </c>
      <c r="D78" s="49">
        <v>3526</v>
      </c>
      <c r="E78" s="49">
        <v>9035.9</v>
      </c>
      <c r="F78" s="49">
        <v>3965</v>
      </c>
      <c r="G78" s="113">
        <v>3965</v>
      </c>
      <c r="H78" s="49">
        <v>4664.2</v>
      </c>
      <c r="I78" s="49">
        <v>5929.6</v>
      </c>
      <c r="J78" s="49">
        <v>9801.7000000000007</v>
      </c>
      <c r="K78" s="49">
        <v>12291.4</v>
      </c>
      <c r="L78" s="113">
        <v>12291.4</v>
      </c>
      <c r="M78" s="49">
        <v>8021.3</v>
      </c>
      <c r="N78" s="49">
        <v>9207.2999999999993</v>
      </c>
      <c r="O78" s="49">
        <v>10380.299999999999</v>
      </c>
      <c r="P78" s="49">
        <v>10352.200000000001</v>
      </c>
      <c r="Q78" s="113">
        <v>10352.200000000001</v>
      </c>
      <c r="R78" s="49">
        <v>12595</v>
      </c>
      <c r="S78" s="49">
        <v>13858.4</v>
      </c>
      <c r="T78" s="49">
        <v>14881.8</v>
      </c>
      <c r="U78" s="49">
        <v>14625.4</v>
      </c>
      <c r="V78" s="113">
        <v>14625.4</v>
      </c>
      <c r="W78" s="49">
        <v>14390</v>
      </c>
      <c r="X78" s="49">
        <v>15885.6</v>
      </c>
      <c r="Y78" s="49">
        <v>11380.3</v>
      </c>
      <c r="Z78" s="49">
        <v>10248.700000000001</v>
      </c>
      <c r="AA78" s="113">
        <v>10248.700000000001</v>
      </c>
      <c r="AB78" s="49">
        <v>11244.7</v>
      </c>
      <c r="AC78" s="49">
        <v>13401.7</v>
      </c>
      <c r="AD78" s="49">
        <v>14797.5</v>
      </c>
      <c r="AE78" s="49">
        <v>15077.8</v>
      </c>
      <c r="AF78" s="113">
        <v>15077.8</v>
      </c>
    </row>
    <row r="79" spans="1:32" outlineLevel="1">
      <c r="A79" s="50" t="s">
        <v>103</v>
      </c>
      <c r="B79" s="113">
        <v>0</v>
      </c>
      <c r="C79" s="49">
        <v>0</v>
      </c>
      <c r="D79" s="49">
        <v>0</v>
      </c>
      <c r="E79" s="49">
        <v>0</v>
      </c>
      <c r="F79" s="49">
        <v>0</v>
      </c>
      <c r="G79" s="113">
        <v>0</v>
      </c>
      <c r="H79" s="49">
        <v>0</v>
      </c>
      <c r="I79" s="49">
        <v>0</v>
      </c>
      <c r="J79" s="49">
        <v>0</v>
      </c>
      <c r="K79" s="49">
        <v>0</v>
      </c>
      <c r="L79" s="113">
        <v>0</v>
      </c>
      <c r="M79" s="49">
        <v>0</v>
      </c>
      <c r="N79" s="49">
        <v>0</v>
      </c>
      <c r="O79" s="49">
        <v>0</v>
      </c>
      <c r="P79" s="49">
        <v>0</v>
      </c>
      <c r="Q79" s="113">
        <v>0</v>
      </c>
      <c r="R79" s="49">
        <v>0</v>
      </c>
      <c r="S79" s="49">
        <v>0</v>
      </c>
      <c r="T79" s="49">
        <v>0</v>
      </c>
      <c r="U79" s="49">
        <v>0</v>
      </c>
      <c r="V79" s="113">
        <v>0</v>
      </c>
      <c r="W79" s="49">
        <v>0</v>
      </c>
      <c r="X79" s="49">
        <v>0</v>
      </c>
      <c r="Y79" s="49">
        <v>0</v>
      </c>
      <c r="Z79" s="49">
        <v>36524.699999999997</v>
      </c>
      <c r="AA79" s="113">
        <v>36524.699999999997</v>
      </c>
      <c r="AB79" s="49">
        <v>25766.2</v>
      </c>
      <c r="AC79" s="49">
        <v>20863.099999999999</v>
      </c>
      <c r="AD79" s="49">
        <v>32925</v>
      </c>
      <c r="AE79" s="49">
        <v>32323.4</v>
      </c>
      <c r="AF79" s="113">
        <v>32323.4</v>
      </c>
    </row>
    <row r="80" spans="1:32" outlineLevel="1">
      <c r="A80" s="50" t="s">
        <v>366</v>
      </c>
      <c r="B80" s="113">
        <v>20342.5</v>
      </c>
      <c r="C80" s="49">
        <v>21652.799999999999</v>
      </c>
      <c r="D80" s="49">
        <v>24966</v>
      </c>
      <c r="E80" s="49">
        <v>27576.5</v>
      </c>
      <c r="F80" s="49">
        <v>32789.800000000003</v>
      </c>
      <c r="G80" s="113">
        <v>32789.800000000003</v>
      </c>
      <c r="H80" s="49">
        <v>35241.300000000003</v>
      </c>
      <c r="I80" s="49">
        <v>38406</v>
      </c>
      <c r="J80" s="49">
        <v>41590.300000000003</v>
      </c>
      <c r="K80" s="49">
        <v>43090.400000000001</v>
      </c>
      <c r="L80" s="113">
        <v>43090.400000000001</v>
      </c>
      <c r="M80" s="49">
        <v>43138.3</v>
      </c>
      <c r="N80" s="49">
        <v>48993</v>
      </c>
      <c r="O80" s="49">
        <v>50101.599999999999</v>
      </c>
      <c r="P80" s="49">
        <v>53902.8</v>
      </c>
      <c r="Q80" s="113">
        <v>53902.8</v>
      </c>
      <c r="R80" s="49">
        <v>59843.5</v>
      </c>
      <c r="S80" s="49">
        <v>62506.6</v>
      </c>
      <c r="T80" s="49">
        <v>61738.8</v>
      </c>
      <c r="U80" s="49">
        <v>61532.3</v>
      </c>
      <c r="V80" s="113">
        <v>61532.3</v>
      </c>
      <c r="W80" s="49">
        <v>59435</v>
      </c>
      <c r="X80" s="49">
        <v>60470.400000000001</v>
      </c>
      <c r="Y80" s="49">
        <v>60486.1</v>
      </c>
      <c r="Z80" s="49">
        <v>58098.2</v>
      </c>
      <c r="AA80" s="113">
        <v>58098.2</v>
      </c>
      <c r="AB80" s="49">
        <v>65514.400000000001</v>
      </c>
      <c r="AC80" s="49">
        <v>70450.7</v>
      </c>
      <c r="AD80" s="49">
        <v>76798.5</v>
      </c>
      <c r="AE80" s="49">
        <v>81990.3</v>
      </c>
      <c r="AF80" s="113">
        <v>81990.3</v>
      </c>
    </row>
    <row r="81" spans="1:32" outlineLevel="1">
      <c r="A81" s="50" t="s">
        <v>367</v>
      </c>
      <c r="B81" s="113">
        <v>2203</v>
      </c>
      <c r="C81" s="49">
        <v>3897.3</v>
      </c>
      <c r="D81" s="49">
        <v>4051.5</v>
      </c>
      <c r="E81" s="49">
        <v>4402.1000000000004</v>
      </c>
      <c r="F81" s="49">
        <v>4712.3</v>
      </c>
      <c r="G81" s="113">
        <v>4712.3</v>
      </c>
      <c r="H81" s="49">
        <v>7161.9</v>
      </c>
      <c r="I81" s="49">
        <v>7147.6</v>
      </c>
      <c r="J81" s="49">
        <v>7056.4</v>
      </c>
      <c r="K81" s="49">
        <v>7834.8</v>
      </c>
      <c r="L81" s="113">
        <v>7834.8</v>
      </c>
      <c r="M81" s="49">
        <v>10716</v>
      </c>
      <c r="N81" s="49">
        <v>12200.7</v>
      </c>
      <c r="O81" s="49">
        <v>12245.3</v>
      </c>
      <c r="P81" s="49">
        <v>13525</v>
      </c>
      <c r="Q81" s="113">
        <v>13525</v>
      </c>
      <c r="R81" s="49">
        <v>15254.1</v>
      </c>
      <c r="S81" s="49">
        <v>14727.7</v>
      </c>
      <c r="T81" s="49">
        <v>14941.7</v>
      </c>
      <c r="U81" s="49">
        <v>14813.6</v>
      </c>
      <c r="V81" s="113">
        <v>14813.6</v>
      </c>
      <c r="W81" s="49">
        <v>14741.3</v>
      </c>
      <c r="X81" s="49">
        <v>14926.2</v>
      </c>
      <c r="Y81" s="49">
        <v>11840.5</v>
      </c>
      <c r="Z81" s="49">
        <v>12010.8</v>
      </c>
      <c r="AA81" s="113">
        <v>12010.8</v>
      </c>
      <c r="AB81" s="49">
        <v>14107.1</v>
      </c>
      <c r="AC81" s="49">
        <v>14584.9</v>
      </c>
      <c r="AD81" s="49">
        <v>12561.2</v>
      </c>
      <c r="AE81" s="49">
        <v>13488.7</v>
      </c>
      <c r="AF81" s="113">
        <v>13488.7</v>
      </c>
    </row>
    <row r="82" spans="1:32" outlineLevel="1">
      <c r="A82" s="50" t="s">
        <v>346</v>
      </c>
      <c r="B82" s="113">
        <v>320</v>
      </c>
      <c r="C82" s="49">
        <v>316</v>
      </c>
      <c r="D82" s="49">
        <v>327.39999999999998</v>
      </c>
      <c r="E82" s="49">
        <v>483.4</v>
      </c>
      <c r="F82" s="49">
        <v>806.3</v>
      </c>
      <c r="G82" s="113">
        <v>806.3</v>
      </c>
      <c r="H82" s="49">
        <v>677.6</v>
      </c>
      <c r="I82" s="49">
        <v>723.2</v>
      </c>
      <c r="J82" s="49">
        <v>617.70000000000005</v>
      </c>
      <c r="K82" s="49">
        <v>415.8</v>
      </c>
      <c r="L82" s="113">
        <v>415.8</v>
      </c>
      <c r="M82" s="49">
        <v>398</v>
      </c>
      <c r="N82" s="49">
        <v>396.1</v>
      </c>
      <c r="O82" s="49">
        <v>403.2</v>
      </c>
      <c r="P82" s="49">
        <v>424.3</v>
      </c>
      <c r="Q82" s="113">
        <v>424.3</v>
      </c>
      <c r="R82" s="49">
        <v>373.8</v>
      </c>
      <c r="S82" s="49">
        <v>354.8</v>
      </c>
      <c r="T82" s="49">
        <v>471.2</v>
      </c>
      <c r="U82" s="49">
        <v>366.1</v>
      </c>
      <c r="V82" s="113">
        <v>366.1</v>
      </c>
      <c r="W82" s="49">
        <v>356.3</v>
      </c>
      <c r="X82" s="49">
        <v>278.10000000000002</v>
      </c>
      <c r="Y82" s="49">
        <v>218.4</v>
      </c>
      <c r="Z82" s="49">
        <v>177.9</v>
      </c>
      <c r="AA82" s="113">
        <v>177.9</v>
      </c>
      <c r="AB82" s="49">
        <v>232.4</v>
      </c>
      <c r="AC82" s="49">
        <v>261.8</v>
      </c>
      <c r="AD82" s="49">
        <v>234.4</v>
      </c>
      <c r="AE82" s="49">
        <v>228.2</v>
      </c>
      <c r="AF82" s="113">
        <v>228.2</v>
      </c>
    </row>
    <row r="83" spans="1:32" outlineLevel="1">
      <c r="A83" s="50" t="s">
        <v>368</v>
      </c>
      <c r="B83" s="113">
        <v>5092</v>
      </c>
      <c r="C83" s="49">
        <v>4813.8999999999996</v>
      </c>
      <c r="D83" s="49">
        <v>4966.3</v>
      </c>
      <c r="E83" s="49">
        <v>4862.5</v>
      </c>
      <c r="F83" s="49">
        <v>7326.8</v>
      </c>
      <c r="G83" s="113">
        <v>7326.8</v>
      </c>
      <c r="H83" s="49">
        <v>8768.5</v>
      </c>
      <c r="I83" s="49">
        <v>9827.1</v>
      </c>
      <c r="J83" s="49">
        <v>10381</v>
      </c>
      <c r="K83" s="49">
        <v>11221</v>
      </c>
      <c r="L83" s="113">
        <v>11221</v>
      </c>
      <c r="M83" s="49">
        <v>14922.6</v>
      </c>
      <c r="N83" s="49">
        <v>14797.3</v>
      </c>
      <c r="O83" s="49">
        <v>15529.9</v>
      </c>
      <c r="P83" s="49">
        <v>14965.3</v>
      </c>
      <c r="Q83" s="113">
        <v>14965.3</v>
      </c>
      <c r="R83" s="49">
        <v>15914.7</v>
      </c>
      <c r="S83" s="49">
        <v>18233.099999999999</v>
      </c>
      <c r="T83" s="49">
        <v>20436.3</v>
      </c>
      <c r="U83" s="49">
        <v>31665.8</v>
      </c>
      <c r="V83" s="113">
        <v>31665.8</v>
      </c>
      <c r="W83" s="49">
        <v>32843.599999999999</v>
      </c>
      <c r="X83" s="49">
        <v>38471.4</v>
      </c>
      <c r="Y83" s="49">
        <v>41860.699999999997</v>
      </c>
      <c r="Z83" s="49">
        <v>21088.7</v>
      </c>
      <c r="AA83" s="113">
        <v>21088.7</v>
      </c>
      <c r="AB83" s="49">
        <v>24535.200000000001</v>
      </c>
      <c r="AC83" s="49">
        <v>24218.1</v>
      </c>
      <c r="AD83" s="49">
        <v>30675.8</v>
      </c>
      <c r="AE83" s="49">
        <v>28839.5</v>
      </c>
      <c r="AF83" s="113">
        <v>28839.5</v>
      </c>
    </row>
    <row r="84" spans="1:32">
      <c r="A84" s="47" t="s">
        <v>110</v>
      </c>
      <c r="B84" s="131">
        <v>30590.1</v>
      </c>
      <c r="C84" s="130">
        <v>34282.1</v>
      </c>
      <c r="D84" s="130">
        <v>37837.200000000004</v>
      </c>
      <c r="E84" s="130">
        <v>46360.4</v>
      </c>
      <c r="F84" s="130">
        <v>49600.200000000012</v>
      </c>
      <c r="G84" s="131">
        <v>49600.200000000012</v>
      </c>
      <c r="H84" s="130">
        <v>56513.5</v>
      </c>
      <c r="I84" s="130">
        <v>62033.499999999993</v>
      </c>
      <c r="J84" s="130">
        <v>69447.100000000006</v>
      </c>
      <c r="K84" s="130">
        <v>74853.400000000009</v>
      </c>
      <c r="L84" s="131">
        <v>74853.400000000009</v>
      </c>
      <c r="M84" s="130">
        <v>77196.200000000012</v>
      </c>
      <c r="N84" s="130">
        <v>85594.400000000009</v>
      </c>
      <c r="O84" s="130">
        <v>88660.299999999988</v>
      </c>
      <c r="P84" s="130">
        <v>93169.600000000006</v>
      </c>
      <c r="Q84" s="131">
        <v>93169.600000000006</v>
      </c>
      <c r="R84" s="130">
        <v>103981.1</v>
      </c>
      <c r="S84" s="130">
        <v>109680.6</v>
      </c>
      <c r="T84" s="130">
        <v>112469.8</v>
      </c>
      <c r="U84" s="130">
        <v>123003.20000000001</v>
      </c>
      <c r="V84" s="131">
        <v>123003.20000000001</v>
      </c>
      <c r="W84" s="130">
        <v>121766.20000000001</v>
      </c>
      <c r="X84" s="130">
        <v>130031.70000000001</v>
      </c>
      <c r="Y84" s="130">
        <v>125785.99999999999</v>
      </c>
      <c r="Z84" s="130">
        <v>138149</v>
      </c>
      <c r="AA84" s="131">
        <v>138149</v>
      </c>
      <c r="AB84" s="130">
        <v>141400</v>
      </c>
      <c r="AC84" s="130">
        <v>143780.29999999999</v>
      </c>
      <c r="AD84" s="130">
        <v>167992.4</v>
      </c>
      <c r="AE84" s="130">
        <v>171947.90000000002</v>
      </c>
      <c r="AF84" s="131">
        <v>171947.90000000002</v>
      </c>
    </row>
    <row r="85" spans="1:32">
      <c r="A85" s="47"/>
      <c r="B85" s="113"/>
      <c r="C85" s="49"/>
      <c r="D85" s="49"/>
      <c r="E85" s="49"/>
      <c r="F85" s="49"/>
      <c r="G85" s="113"/>
      <c r="H85" s="49"/>
      <c r="I85" s="49"/>
      <c r="J85" s="49"/>
      <c r="K85" s="49"/>
      <c r="L85" s="113"/>
      <c r="M85" s="49"/>
      <c r="N85" s="49"/>
      <c r="O85" s="49"/>
      <c r="P85" s="49"/>
      <c r="Q85" s="113"/>
      <c r="R85" s="49"/>
      <c r="S85" s="49"/>
      <c r="T85" s="49"/>
      <c r="U85" s="49"/>
      <c r="V85" s="113"/>
      <c r="W85" s="49"/>
      <c r="X85" s="49"/>
      <c r="Y85" s="49"/>
      <c r="Z85" s="49"/>
      <c r="AA85" s="113"/>
      <c r="AB85" s="49"/>
      <c r="AC85" s="49"/>
      <c r="AD85" s="49"/>
      <c r="AE85" s="49"/>
      <c r="AF85" s="113"/>
    </row>
    <row r="86" spans="1:32">
      <c r="A86" s="47" t="s">
        <v>171</v>
      </c>
      <c r="B86" s="113"/>
      <c r="C86" s="49"/>
      <c r="D86" s="49"/>
      <c r="E86" s="49"/>
      <c r="F86" s="49"/>
      <c r="G86" s="113"/>
      <c r="H86" s="49"/>
      <c r="I86" s="49"/>
      <c r="J86" s="49"/>
      <c r="K86" s="49"/>
      <c r="L86" s="113"/>
      <c r="M86" s="49"/>
      <c r="N86" s="49"/>
      <c r="O86" s="49"/>
      <c r="P86" s="49"/>
      <c r="Q86" s="113"/>
      <c r="R86" s="49"/>
      <c r="S86" s="49"/>
      <c r="T86" s="49"/>
      <c r="U86" s="49"/>
      <c r="V86" s="113"/>
      <c r="W86" s="49"/>
      <c r="X86" s="49"/>
      <c r="Y86" s="49"/>
      <c r="Z86" s="49"/>
      <c r="AA86" s="113"/>
      <c r="AB86" s="49"/>
      <c r="AC86" s="49"/>
      <c r="AD86" s="49"/>
      <c r="AE86" s="49"/>
      <c r="AF86" s="113"/>
    </row>
    <row r="87" spans="1:32" outlineLevel="1">
      <c r="A87" s="50" t="s">
        <v>173</v>
      </c>
      <c r="B87" s="113">
        <v>10869.6</v>
      </c>
      <c r="C87" s="49">
        <v>11887.8</v>
      </c>
      <c r="D87" s="49">
        <v>12446.3</v>
      </c>
      <c r="E87" s="49">
        <v>13362.9</v>
      </c>
      <c r="F87" s="49">
        <v>15071.5</v>
      </c>
      <c r="G87" s="113">
        <v>15071.5</v>
      </c>
      <c r="H87" s="49">
        <v>16716.400000000001</v>
      </c>
      <c r="I87" s="49">
        <v>18499.7</v>
      </c>
      <c r="J87" s="49">
        <v>20384.099999999999</v>
      </c>
      <c r="K87" s="49">
        <v>22912.400000000001</v>
      </c>
      <c r="L87" s="113">
        <v>22912.400000000001</v>
      </c>
      <c r="M87" s="49">
        <v>24280.7</v>
      </c>
      <c r="N87" s="49">
        <v>25574.6</v>
      </c>
      <c r="O87" s="49">
        <v>27152.5</v>
      </c>
      <c r="P87" s="49">
        <v>30214.1</v>
      </c>
      <c r="Q87" s="113">
        <v>30214.1</v>
      </c>
      <c r="R87" s="49">
        <v>33331.199999999997</v>
      </c>
      <c r="S87" s="49">
        <v>33640.1</v>
      </c>
      <c r="T87" s="49">
        <v>36290.6</v>
      </c>
      <c r="U87" s="49">
        <v>37490.300000000003</v>
      </c>
      <c r="V87" s="113">
        <v>37490.300000000003</v>
      </c>
      <c r="W87" s="49">
        <v>37812.699999999997</v>
      </c>
      <c r="X87" s="49">
        <v>38615.800000000003</v>
      </c>
      <c r="Y87" s="49">
        <v>39833.300000000003</v>
      </c>
      <c r="Z87" s="49">
        <v>41706.199999999997</v>
      </c>
      <c r="AA87" s="113">
        <v>41706.199999999997</v>
      </c>
      <c r="AB87" s="49">
        <v>43418.5</v>
      </c>
      <c r="AC87" s="49">
        <v>45250.1</v>
      </c>
      <c r="AD87" s="49">
        <v>48183.7</v>
      </c>
      <c r="AE87" s="49">
        <v>52340.3</v>
      </c>
      <c r="AF87" s="113">
        <v>52340.3</v>
      </c>
    </row>
    <row r="88" spans="1:32" outlineLevel="1">
      <c r="A88" s="50" t="s">
        <v>174</v>
      </c>
      <c r="B88" s="113">
        <v>446.5</v>
      </c>
      <c r="C88" s="49">
        <v>446.5</v>
      </c>
      <c r="D88" s="49">
        <v>446.5</v>
      </c>
      <c r="E88" s="49">
        <v>1151.3</v>
      </c>
      <c r="F88" s="49">
        <v>4629.5</v>
      </c>
      <c r="G88" s="113">
        <v>4629.5</v>
      </c>
      <c r="H88" s="49">
        <v>7305.2</v>
      </c>
      <c r="I88" s="49">
        <v>7453.4</v>
      </c>
      <c r="J88" s="49">
        <v>9841.7999999999993</v>
      </c>
      <c r="K88" s="49">
        <v>9743.7000000000007</v>
      </c>
      <c r="L88" s="113">
        <v>9743.7000000000007</v>
      </c>
      <c r="M88" s="49">
        <v>10618.5</v>
      </c>
      <c r="N88" s="49">
        <v>10717.4</v>
      </c>
      <c r="O88" s="49">
        <v>10554.3</v>
      </c>
      <c r="P88" s="49">
        <v>11105.2</v>
      </c>
      <c r="Q88" s="113">
        <v>11105.2</v>
      </c>
      <c r="R88" s="49">
        <v>11549</v>
      </c>
      <c r="S88" s="49">
        <v>11614.6</v>
      </c>
      <c r="T88" s="49">
        <v>23501.5</v>
      </c>
      <c r="U88" s="49">
        <v>25906.1</v>
      </c>
      <c r="V88" s="113">
        <v>25906.1</v>
      </c>
      <c r="W88" s="49">
        <v>26325.5</v>
      </c>
      <c r="X88" s="49">
        <v>26238.1</v>
      </c>
      <c r="Y88" s="49">
        <v>26087.9</v>
      </c>
      <c r="Z88" s="49">
        <v>25333.1</v>
      </c>
      <c r="AA88" s="113">
        <v>25333.1</v>
      </c>
      <c r="AB88" s="49">
        <v>25333.599999999999</v>
      </c>
      <c r="AC88" s="49">
        <v>25388.6</v>
      </c>
      <c r="AD88" s="49">
        <v>25318.400000000001</v>
      </c>
      <c r="AE88" s="49">
        <v>25472.3</v>
      </c>
      <c r="AF88" s="113">
        <v>25472.3</v>
      </c>
    </row>
    <row r="89" spans="1:32" outlineLevel="1">
      <c r="A89" s="50" t="s">
        <v>175</v>
      </c>
      <c r="B89" s="113">
        <v>83.7</v>
      </c>
      <c r="C89" s="49">
        <v>245.1</v>
      </c>
      <c r="D89" s="49">
        <v>233.3</v>
      </c>
      <c r="E89" s="49">
        <v>1247.8</v>
      </c>
      <c r="F89" s="49">
        <v>4062.6</v>
      </c>
      <c r="G89" s="113">
        <v>4062.6</v>
      </c>
      <c r="H89" s="49">
        <v>3388.7</v>
      </c>
      <c r="I89" s="49">
        <v>3817.1</v>
      </c>
      <c r="J89" s="49">
        <v>3725.9</v>
      </c>
      <c r="K89" s="49">
        <v>4234.1000000000004</v>
      </c>
      <c r="L89" s="113">
        <v>4234.1000000000004</v>
      </c>
      <c r="M89" s="49">
        <v>3909</v>
      </c>
      <c r="N89" s="49">
        <v>3727.7</v>
      </c>
      <c r="O89" s="49">
        <v>3691.6</v>
      </c>
      <c r="P89" s="49">
        <v>3633</v>
      </c>
      <c r="Q89" s="113">
        <v>3633</v>
      </c>
      <c r="R89" s="49">
        <v>3767</v>
      </c>
      <c r="S89" s="49">
        <v>3501.9</v>
      </c>
      <c r="T89" s="49">
        <v>11465.4</v>
      </c>
      <c r="U89" s="49">
        <v>8278.6</v>
      </c>
      <c r="V89" s="113">
        <v>8278.6</v>
      </c>
      <c r="W89" s="49">
        <v>8170.4</v>
      </c>
      <c r="X89" s="49">
        <v>7886.1</v>
      </c>
      <c r="Y89" s="49">
        <v>7539.4</v>
      </c>
      <c r="Z89" s="49">
        <v>7082.1</v>
      </c>
      <c r="AA89" s="113">
        <v>7082.1</v>
      </c>
      <c r="AB89" s="49">
        <v>6831.6</v>
      </c>
      <c r="AC89" s="49">
        <v>6704.5</v>
      </c>
      <c r="AD89" s="49">
        <v>7023.5</v>
      </c>
      <c r="AE89" s="49">
        <v>6982.3</v>
      </c>
      <c r="AF89" s="113">
        <v>6982.3</v>
      </c>
    </row>
    <row r="90" spans="1:32" outlineLevel="1">
      <c r="A90" s="50" t="s">
        <v>105</v>
      </c>
      <c r="B90" s="113">
        <v>4182.5</v>
      </c>
      <c r="C90" s="49">
        <v>7052.5</v>
      </c>
      <c r="D90" s="49">
        <v>5129.2</v>
      </c>
      <c r="E90" s="49">
        <v>1809.2</v>
      </c>
      <c r="F90" s="49">
        <v>7086.1</v>
      </c>
      <c r="G90" s="113">
        <v>7086.1</v>
      </c>
      <c r="H90" s="49">
        <v>8034.6</v>
      </c>
      <c r="I90" s="49">
        <v>9727.9</v>
      </c>
      <c r="J90" s="49">
        <v>8418.1</v>
      </c>
      <c r="K90" s="49">
        <v>12660.5</v>
      </c>
      <c r="L90" s="113">
        <v>12660.5</v>
      </c>
      <c r="M90" s="49">
        <v>22195.7</v>
      </c>
      <c r="N90" s="49">
        <v>16739.5</v>
      </c>
      <c r="O90" s="49">
        <v>22960.6</v>
      </c>
      <c r="P90" s="49">
        <v>26475.1</v>
      </c>
      <c r="Q90" s="113">
        <v>26475.1</v>
      </c>
      <c r="R90" s="49">
        <v>31417</v>
      </c>
      <c r="S90" s="49">
        <v>27595.8</v>
      </c>
      <c r="T90" s="49">
        <v>6728.1</v>
      </c>
      <c r="U90" s="49">
        <v>17231.900000000001</v>
      </c>
      <c r="V90" s="113">
        <v>17231.900000000001</v>
      </c>
      <c r="W90" s="49">
        <v>28124.1</v>
      </c>
      <c r="X90" s="49">
        <v>29258.400000000001</v>
      </c>
      <c r="Y90" s="49">
        <v>39982.5</v>
      </c>
      <c r="Z90" s="49">
        <v>25745.5</v>
      </c>
      <c r="AA90" s="113">
        <v>25745.5</v>
      </c>
      <c r="AB90" s="49">
        <v>44073.8</v>
      </c>
      <c r="AC90" s="49">
        <v>23006.7</v>
      </c>
      <c r="AD90" s="49">
        <v>8083.5</v>
      </c>
      <c r="AE90" s="49">
        <v>5833.4</v>
      </c>
      <c r="AF90" s="113">
        <v>5833.4</v>
      </c>
    </row>
    <row r="91" spans="1:32" ht="26.25" outlineLevel="1">
      <c r="A91" s="64" t="s">
        <v>369</v>
      </c>
      <c r="B91" s="113">
        <v>0</v>
      </c>
      <c r="C91" s="49">
        <v>0</v>
      </c>
      <c r="D91" s="49">
        <v>0</v>
      </c>
      <c r="E91" s="49">
        <v>0</v>
      </c>
      <c r="F91" s="49">
        <v>0</v>
      </c>
      <c r="G91" s="113">
        <v>0</v>
      </c>
      <c r="H91" s="49">
        <v>0</v>
      </c>
      <c r="I91" s="49">
        <v>0</v>
      </c>
      <c r="J91" s="49">
        <v>0</v>
      </c>
      <c r="K91" s="49">
        <v>0</v>
      </c>
      <c r="L91" s="113">
        <v>0</v>
      </c>
      <c r="M91" s="49">
        <v>0</v>
      </c>
      <c r="N91" s="49">
        <v>0</v>
      </c>
      <c r="O91" s="49">
        <v>0</v>
      </c>
      <c r="P91" s="49">
        <v>0</v>
      </c>
      <c r="Q91" s="113">
        <v>0</v>
      </c>
      <c r="R91" s="49">
        <v>0</v>
      </c>
      <c r="S91" s="49">
        <v>0</v>
      </c>
      <c r="T91" s="49">
        <v>0</v>
      </c>
      <c r="U91" s="49">
        <v>0</v>
      </c>
      <c r="V91" s="113">
        <v>0</v>
      </c>
      <c r="W91" s="49">
        <v>0</v>
      </c>
      <c r="X91" s="49">
        <v>0</v>
      </c>
      <c r="Y91" s="49">
        <v>0</v>
      </c>
      <c r="Z91" s="49">
        <v>12076.9</v>
      </c>
      <c r="AA91" s="113">
        <v>12076.9</v>
      </c>
      <c r="AB91" s="49">
        <v>12196.6</v>
      </c>
      <c r="AC91" s="49">
        <v>12317.6</v>
      </c>
      <c r="AD91" s="49">
        <v>12438.6</v>
      </c>
      <c r="AE91" s="49">
        <v>12556.9</v>
      </c>
      <c r="AF91" s="113">
        <v>12556.9</v>
      </c>
    </row>
    <row r="92" spans="1:32" outlineLevel="1">
      <c r="A92" s="50" t="s">
        <v>370</v>
      </c>
      <c r="B92" s="113">
        <v>14.4</v>
      </c>
      <c r="C92" s="49">
        <v>15.9</v>
      </c>
      <c r="D92" s="49">
        <v>19.600000000000001</v>
      </c>
      <c r="E92" s="49">
        <v>23.9</v>
      </c>
      <c r="F92" s="49">
        <v>188</v>
      </c>
      <c r="G92" s="113">
        <v>188</v>
      </c>
      <c r="H92" s="49">
        <v>201.8</v>
      </c>
      <c r="I92" s="49">
        <v>207.5</v>
      </c>
      <c r="J92" s="49">
        <v>239.2</v>
      </c>
      <c r="K92" s="49">
        <v>50.4</v>
      </c>
      <c r="L92" s="113">
        <v>50.4</v>
      </c>
      <c r="M92" s="49">
        <v>51.3</v>
      </c>
      <c r="N92" s="49">
        <v>55.8</v>
      </c>
      <c r="O92" s="49">
        <v>58.6</v>
      </c>
      <c r="P92" s="49">
        <v>27.8</v>
      </c>
      <c r="Q92" s="113">
        <v>27.8</v>
      </c>
      <c r="R92" s="49">
        <v>31.1</v>
      </c>
      <c r="S92" s="49">
        <v>26.1</v>
      </c>
      <c r="T92" s="49">
        <v>24.2</v>
      </c>
      <c r="U92" s="49">
        <v>38.700000000000003</v>
      </c>
      <c r="V92" s="113">
        <v>38.700000000000003</v>
      </c>
      <c r="W92" s="49">
        <v>0</v>
      </c>
      <c r="X92" s="49">
        <v>0</v>
      </c>
      <c r="Y92" s="49">
        <v>0</v>
      </c>
      <c r="Z92" s="49">
        <v>17</v>
      </c>
      <c r="AA92" s="113">
        <v>17</v>
      </c>
      <c r="AB92" s="49">
        <v>14</v>
      </c>
      <c r="AC92" s="49">
        <v>0</v>
      </c>
      <c r="AD92" s="49">
        <v>0</v>
      </c>
      <c r="AE92" s="49">
        <v>0</v>
      </c>
      <c r="AF92" s="113">
        <v>0</v>
      </c>
    </row>
    <row r="93" spans="1:32" outlineLevel="1">
      <c r="A93" s="50" t="s">
        <v>119</v>
      </c>
      <c r="B93" s="113">
        <v>2721.2</v>
      </c>
      <c r="C93" s="49">
        <v>2764.5</v>
      </c>
      <c r="D93" s="49">
        <v>2841.6</v>
      </c>
      <c r="E93" s="49">
        <v>3147.8</v>
      </c>
      <c r="F93" s="49">
        <v>4988.1000000000004</v>
      </c>
      <c r="G93" s="113">
        <v>4988.1000000000004</v>
      </c>
      <c r="H93" s="49">
        <v>4136.1000000000004</v>
      </c>
      <c r="I93" s="49">
        <v>4452.6000000000004</v>
      </c>
      <c r="J93" s="49">
        <v>5033.8999999999996</v>
      </c>
      <c r="K93" s="49">
        <v>6193</v>
      </c>
      <c r="L93" s="113">
        <v>6193</v>
      </c>
      <c r="M93" s="49">
        <v>6964.4</v>
      </c>
      <c r="N93" s="49">
        <v>9590.7000000000007</v>
      </c>
      <c r="O93" s="49">
        <v>11146.9</v>
      </c>
      <c r="P93" s="49">
        <v>10398.799999999999</v>
      </c>
      <c r="Q93" s="113">
        <v>10398.799999999999</v>
      </c>
      <c r="R93" s="49">
        <v>13139.7</v>
      </c>
      <c r="S93" s="49">
        <v>15147.3</v>
      </c>
      <c r="T93" s="49">
        <v>25118.3</v>
      </c>
      <c r="U93" s="49">
        <v>16853.2</v>
      </c>
      <c r="V93" s="113">
        <v>16853.2</v>
      </c>
      <c r="W93" s="49">
        <v>23095.7</v>
      </c>
      <c r="X93" s="49">
        <v>21344.799999999999</v>
      </c>
      <c r="Y93" s="49">
        <v>22605.5</v>
      </c>
      <c r="Z93" s="49">
        <v>26102.9</v>
      </c>
      <c r="AA93" s="113">
        <v>26102.9</v>
      </c>
      <c r="AB93" s="49">
        <v>27950.7</v>
      </c>
      <c r="AC93" s="49">
        <v>28640.400000000001</v>
      </c>
      <c r="AD93" s="49">
        <v>42626.6</v>
      </c>
      <c r="AE93" s="49">
        <v>57474.400000000001</v>
      </c>
      <c r="AF93" s="113">
        <v>57474.400000000001</v>
      </c>
    </row>
    <row r="94" spans="1:32">
      <c r="A94" s="178" t="s">
        <v>176</v>
      </c>
      <c r="B94" s="131">
        <v>18317.900000000001</v>
      </c>
      <c r="C94" s="130">
        <v>22412.300000000003</v>
      </c>
      <c r="D94" s="130">
        <v>21116.499999999996</v>
      </c>
      <c r="E94" s="130">
        <v>20742.899999999998</v>
      </c>
      <c r="F94" s="130">
        <v>36025.799999999996</v>
      </c>
      <c r="G94" s="131">
        <v>36025.799999999996</v>
      </c>
      <c r="H94" s="130">
        <v>39782.800000000003</v>
      </c>
      <c r="I94" s="130">
        <v>44158.2</v>
      </c>
      <c r="J94" s="130">
        <v>47642.999999999993</v>
      </c>
      <c r="K94" s="130">
        <v>55794.100000000006</v>
      </c>
      <c r="L94" s="131">
        <v>55794.100000000006</v>
      </c>
      <c r="M94" s="130">
        <v>68019.599999999991</v>
      </c>
      <c r="N94" s="130">
        <v>66405.7</v>
      </c>
      <c r="O94" s="130">
        <v>75564.5</v>
      </c>
      <c r="P94" s="130">
        <v>81854</v>
      </c>
      <c r="Q94" s="131">
        <v>81854</v>
      </c>
      <c r="R94" s="130">
        <v>93235</v>
      </c>
      <c r="S94" s="130">
        <v>91525.8</v>
      </c>
      <c r="T94" s="130">
        <v>103128.1</v>
      </c>
      <c r="U94" s="130">
        <v>105798.79999999999</v>
      </c>
      <c r="V94" s="131">
        <v>105798.79999999999</v>
      </c>
      <c r="W94" s="130">
        <v>123528.39999999998</v>
      </c>
      <c r="X94" s="130">
        <v>123343.2</v>
      </c>
      <c r="Y94" s="130">
        <v>136048.6</v>
      </c>
      <c r="Z94" s="130">
        <v>138063.69999999998</v>
      </c>
      <c r="AA94" s="131">
        <v>138063.69999999998</v>
      </c>
      <c r="AB94" s="130">
        <v>159818.80000000002</v>
      </c>
      <c r="AC94" s="130">
        <v>141307.9</v>
      </c>
      <c r="AD94" s="130">
        <v>143674.30000000002</v>
      </c>
      <c r="AE94" s="130">
        <v>160659.6</v>
      </c>
      <c r="AF94" s="131">
        <v>160659.6</v>
      </c>
    </row>
    <row r="95" spans="1:32">
      <c r="B95" s="113"/>
      <c r="C95" s="49"/>
      <c r="D95" s="49"/>
      <c r="E95" s="49"/>
      <c r="F95" s="49"/>
      <c r="G95" s="113"/>
      <c r="H95" s="49"/>
      <c r="I95" s="49"/>
      <c r="J95" s="49"/>
      <c r="K95" s="49"/>
      <c r="L95" s="113"/>
      <c r="M95" s="49"/>
      <c r="N95" s="49"/>
      <c r="O95" s="49"/>
      <c r="P95" s="49"/>
      <c r="Q95" s="113"/>
      <c r="R95" s="49"/>
      <c r="S95" s="49"/>
      <c r="T95" s="49"/>
      <c r="U95" s="49"/>
      <c r="V95" s="113"/>
      <c r="W95" s="49"/>
      <c r="X95" s="49"/>
      <c r="Y95" s="49"/>
      <c r="Z95" s="49"/>
      <c r="AA95" s="113"/>
      <c r="AB95" s="49"/>
      <c r="AC95" s="49"/>
      <c r="AD95" s="49"/>
      <c r="AE95" s="49"/>
      <c r="AF95" s="113"/>
    </row>
    <row r="96" spans="1:32" ht="15.75" thickBot="1">
      <c r="A96" s="65" t="s">
        <v>121</v>
      </c>
      <c r="B96" s="125">
        <v>48908</v>
      </c>
      <c r="C96" s="124">
        <v>56694.400000000001</v>
      </c>
      <c r="D96" s="124">
        <v>58953.7</v>
      </c>
      <c r="E96" s="124">
        <v>67103.3</v>
      </c>
      <c r="F96" s="124">
        <v>85626</v>
      </c>
      <c r="G96" s="125">
        <v>85626</v>
      </c>
      <c r="H96" s="124">
        <v>96296.3</v>
      </c>
      <c r="I96" s="124">
        <v>106191.69999999998</v>
      </c>
      <c r="J96" s="124">
        <v>117090.1</v>
      </c>
      <c r="K96" s="124">
        <v>130647.50000000001</v>
      </c>
      <c r="L96" s="125">
        <v>130647.50000000001</v>
      </c>
      <c r="M96" s="124">
        <v>145215.79999999999</v>
      </c>
      <c r="N96" s="124">
        <v>152000.1</v>
      </c>
      <c r="O96" s="124">
        <v>164224.79999999999</v>
      </c>
      <c r="P96" s="124">
        <v>175023.6</v>
      </c>
      <c r="Q96" s="125">
        <v>175023.6</v>
      </c>
      <c r="R96" s="124">
        <v>197216.1</v>
      </c>
      <c r="S96" s="124">
        <v>201206.40000000002</v>
      </c>
      <c r="T96" s="124">
        <v>215597.90000000002</v>
      </c>
      <c r="U96" s="124">
        <v>228802</v>
      </c>
      <c r="V96" s="125">
        <v>228802</v>
      </c>
      <c r="W96" s="124">
        <v>245294.59999999998</v>
      </c>
      <c r="X96" s="124">
        <v>253374.90000000002</v>
      </c>
      <c r="Y96" s="124">
        <v>261834.59999999998</v>
      </c>
      <c r="Z96" s="124">
        <v>276212.69999999995</v>
      </c>
      <c r="AA96" s="125">
        <v>276212.69999999995</v>
      </c>
      <c r="AB96" s="124">
        <v>301218.80000000005</v>
      </c>
      <c r="AC96" s="124">
        <v>285088.19999999995</v>
      </c>
      <c r="AD96" s="124">
        <v>311666.7</v>
      </c>
      <c r="AE96" s="124">
        <v>332607.5</v>
      </c>
      <c r="AF96" s="125">
        <v>332607.5</v>
      </c>
    </row>
    <row r="97" spans="1:32" ht="15.75" thickTop="1">
      <c r="A97" s="47"/>
      <c r="B97" s="113"/>
      <c r="C97" s="49"/>
      <c r="D97" s="49"/>
      <c r="E97" s="49"/>
      <c r="F97" s="49"/>
      <c r="G97" s="113"/>
      <c r="H97" s="49"/>
      <c r="I97" s="49"/>
      <c r="J97" s="49"/>
      <c r="K97" s="49"/>
      <c r="L97" s="113"/>
      <c r="M97" s="49"/>
      <c r="N97" s="49"/>
      <c r="O97" s="49"/>
      <c r="P97" s="49"/>
      <c r="Q97" s="113"/>
      <c r="R97" s="49"/>
      <c r="S97" s="49"/>
      <c r="T97" s="49"/>
      <c r="U97" s="49"/>
      <c r="V97" s="113"/>
      <c r="W97" s="49"/>
      <c r="X97" s="49"/>
      <c r="Y97" s="49"/>
      <c r="Z97" s="49"/>
      <c r="AA97" s="113"/>
      <c r="AB97" s="49"/>
      <c r="AC97" s="49"/>
      <c r="AD97" s="49"/>
      <c r="AE97" s="49"/>
      <c r="AF97" s="113"/>
    </row>
    <row r="98" spans="1:32">
      <c r="A98" s="47" t="s">
        <v>122</v>
      </c>
      <c r="B98" s="113"/>
      <c r="C98" s="49"/>
      <c r="D98" s="49"/>
      <c r="E98" s="49"/>
      <c r="F98" s="49"/>
      <c r="G98" s="113"/>
      <c r="H98" s="49"/>
      <c r="I98" s="49"/>
      <c r="J98" s="49"/>
      <c r="K98" s="49"/>
      <c r="L98" s="113"/>
      <c r="M98" s="49"/>
      <c r="N98" s="49"/>
      <c r="O98" s="49"/>
      <c r="P98" s="49"/>
      <c r="Q98" s="113"/>
      <c r="R98" s="49"/>
      <c r="S98" s="49"/>
      <c r="T98" s="49"/>
      <c r="U98" s="49"/>
      <c r="V98" s="113"/>
      <c r="W98" s="49"/>
      <c r="X98" s="49"/>
      <c r="Y98" s="49"/>
      <c r="Z98" s="49"/>
      <c r="AA98" s="113"/>
      <c r="AB98" s="49"/>
      <c r="AC98" s="49"/>
      <c r="AD98" s="49"/>
      <c r="AE98" s="49"/>
      <c r="AF98" s="113"/>
    </row>
    <row r="99" spans="1:32">
      <c r="A99" s="47"/>
      <c r="B99" s="113"/>
      <c r="C99" s="49"/>
      <c r="D99" s="49"/>
      <c r="E99" s="49"/>
      <c r="F99" s="49"/>
      <c r="G99" s="113"/>
      <c r="H99" s="49"/>
      <c r="I99" s="49"/>
      <c r="J99" s="49"/>
      <c r="K99" s="49"/>
      <c r="L99" s="113"/>
      <c r="M99" s="49"/>
      <c r="N99" s="49"/>
      <c r="O99" s="49"/>
      <c r="P99" s="49"/>
      <c r="Q99" s="113"/>
      <c r="R99" s="49"/>
      <c r="S99" s="49"/>
      <c r="T99" s="49"/>
      <c r="U99" s="49"/>
      <c r="V99" s="113"/>
      <c r="W99" s="49"/>
      <c r="X99" s="49"/>
      <c r="Y99" s="49"/>
      <c r="Z99" s="49"/>
      <c r="AA99" s="113"/>
      <c r="AB99" s="49"/>
      <c r="AC99" s="49"/>
      <c r="AD99" s="49"/>
      <c r="AE99" s="49"/>
      <c r="AF99" s="113"/>
    </row>
    <row r="100" spans="1:32">
      <c r="A100" s="47" t="s">
        <v>177</v>
      </c>
      <c r="B100" s="113"/>
      <c r="C100" s="49"/>
      <c r="D100" s="49"/>
      <c r="E100" s="49"/>
      <c r="F100" s="49"/>
      <c r="G100" s="113"/>
      <c r="H100" s="49"/>
      <c r="I100" s="49"/>
      <c r="J100" s="49"/>
      <c r="K100" s="49"/>
      <c r="L100" s="113"/>
      <c r="M100" s="49"/>
      <c r="N100" s="49"/>
      <c r="O100" s="49"/>
      <c r="P100" s="49"/>
      <c r="Q100" s="113"/>
      <c r="R100" s="49"/>
      <c r="S100" s="49"/>
      <c r="T100" s="49"/>
      <c r="U100" s="49"/>
      <c r="V100" s="113"/>
      <c r="W100" s="49"/>
      <c r="X100" s="49"/>
      <c r="Y100" s="49"/>
      <c r="Z100" s="49"/>
      <c r="AA100" s="113"/>
      <c r="AB100" s="49"/>
      <c r="AC100" s="49"/>
      <c r="AD100" s="49"/>
      <c r="AE100" s="49"/>
      <c r="AF100" s="113"/>
    </row>
    <row r="101" spans="1:32">
      <c r="A101" s="47" t="s">
        <v>123</v>
      </c>
      <c r="B101" s="113"/>
      <c r="C101" s="49"/>
      <c r="D101" s="49"/>
      <c r="E101" s="49"/>
      <c r="F101" s="49"/>
      <c r="G101" s="113"/>
      <c r="H101" s="49"/>
      <c r="I101" s="49"/>
      <c r="J101" s="49"/>
      <c r="K101" s="49"/>
      <c r="L101" s="113"/>
      <c r="M101" s="49"/>
      <c r="N101" s="49"/>
      <c r="O101" s="49"/>
      <c r="P101" s="49"/>
      <c r="Q101" s="113"/>
      <c r="R101" s="49"/>
      <c r="S101" s="49"/>
      <c r="T101" s="49"/>
      <c r="U101" s="49"/>
      <c r="V101" s="113"/>
      <c r="W101" s="49"/>
      <c r="X101" s="49"/>
      <c r="Y101" s="49"/>
      <c r="Z101" s="49"/>
      <c r="AA101" s="113"/>
      <c r="AB101" s="49"/>
      <c r="AC101" s="49"/>
      <c r="AD101" s="49"/>
      <c r="AE101" s="49"/>
      <c r="AF101" s="113"/>
    </row>
    <row r="102" spans="1:32" outlineLevel="1">
      <c r="A102" s="50" t="s">
        <v>178</v>
      </c>
      <c r="B102" s="113">
        <v>1927.8</v>
      </c>
      <c r="C102" s="49">
        <v>1381.9</v>
      </c>
      <c r="D102" s="49">
        <v>992</v>
      </c>
      <c r="E102" s="49">
        <v>1023.6</v>
      </c>
      <c r="F102" s="49">
        <v>987.2</v>
      </c>
      <c r="G102" s="113">
        <v>987.2</v>
      </c>
      <c r="H102" s="49">
        <v>1184</v>
      </c>
      <c r="I102" s="49">
        <v>802.3</v>
      </c>
      <c r="J102" s="49">
        <v>427.2</v>
      </c>
      <c r="K102" s="49">
        <v>605</v>
      </c>
      <c r="L102" s="113">
        <v>605</v>
      </c>
      <c r="M102" s="49">
        <v>197.1</v>
      </c>
      <c r="N102" s="49">
        <v>205.4</v>
      </c>
      <c r="O102" s="49">
        <v>350.9</v>
      </c>
      <c r="P102" s="49">
        <v>371.4</v>
      </c>
      <c r="Q102" s="113">
        <v>371.4</v>
      </c>
      <c r="R102" s="49">
        <v>236.5</v>
      </c>
      <c r="S102" s="49">
        <v>73</v>
      </c>
      <c r="T102" s="49">
        <v>113.4</v>
      </c>
      <c r="U102" s="49">
        <v>5157.5</v>
      </c>
      <c r="V102" s="113">
        <v>5157.5</v>
      </c>
      <c r="W102" s="49">
        <v>4890.3999999999996</v>
      </c>
      <c r="X102" s="49">
        <v>4828.2</v>
      </c>
      <c r="Y102" s="49">
        <v>13.9</v>
      </c>
      <c r="Z102" s="49">
        <v>2306.6</v>
      </c>
      <c r="AA102" s="113">
        <v>2306.6</v>
      </c>
      <c r="AB102" s="49">
        <v>2318.5</v>
      </c>
      <c r="AC102" s="49">
        <v>2410.5</v>
      </c>
      <c r="AD102" s="49">
        <v>2719.6</v>
      </c>
      <c r="AE102" s="49">
        <v>2500.4</v>
      </c>
      <c r="AF102" s="113">
        <v>2500.4</v>
      </c>
    </row>
    <row r="103" spans="1:32" ht="26.25" outlineLevel="1">
      <c r="A103" s="64" t="s">
        <v>179</v>
      </c>
      <c r="B103" s="113">
        <v>0</v>
      </c>
      <c r="C103" s="49">
        <v>0</v>
      </c>
      <c r="D103" s="49">
        <v>0</v>
      </c>
      <c r="E103" s="49">
        <v>0</v>
      </c>
      <c r="F103" s="49">
        <v>0</v>
      </c>
      <c r="G103" s="113">
        <v>0</v>
      </c>
      <c r="H103" s="49">
        <v>0</v>
      </c>
      <c r="I103" s="49">
        <v>0</v>
      </c>
      <c r="J103" s="49">
        <v>0</v>
      </c>
      <c r="K103" s="49">
        <v>0</v>
      </c>
      <c r="L103" s="113">
        <v>0</v>
      </c>
      <c r="M103" s="49">
        <v>0</v>
      </c>
      <c r="N103" s="49">
        <v>0</v>
      </c>
      <c r="O103" s="49">
        <v>0</v>
      </c>
      <c r="P103" s="49">
        <v>1000</v>
      </c>
      <c r="Q103" s="113">
        <v>1000</v>
      </c>
      <c r="R103" s="49">
        <v>1000</v>
      </c>
      <c r="S103" s="49">
        <v>1000</v>
      </c>
      <c r="T103" s="49">
        <v>1000</v>
      </c>
      <c r="U103" s="49">
        <v>1000</v>
      </c>
      <c r="V103" s="113">
        <v>1000</v>
      </c>
      <c r="W103" s="49">
        <v>1000</v>
      </c>
      <c r="X103" s="49">
        <v>1000</v>
      </c>
      <c r="Y103" s="49">
        <v>1000</v>
      </c>
      <c r="Z103" s="49">
        <v>1000</v>
      </c>
      <c r="AA103" s="113">
        <v>1000</v>
      </c>
      <c r="AB103" s="49">
        <v>1000</v>
      </c>
      <c r="AC103" s="49">
        <v>1000</v>
      </c>
      <c r="AD103" s="49">
        <v>1000</v>
      </c>
      <c r="AE103" s="49">
        <v>1000</v>
      </c>
      <c r="AF103" s="113">
        <v>1000</v>
      </c>
    </row>
    <row r="104" spans="1:32" outlineLevel="1">
      <c r="A104" s="50" t="s">
        <v>129</v>
      </c>
      <c r="B104" s="113">
        <v>1772.1</v>
      </c>
      <c r="C104" s="49">
        <v>2286.6</v>
      </c>
      <c r="D104" s="49">
        <v>2593.9</v>
      </c>
      <c r="E104" s="49">
        <v>4088.3</v>
      </c>
      <c r="F104" s="49">
        <v>5317.3</v>
      </c>
      <c r="G104" s="113">
        <v>5317.3</v>
      </c>
      <c r="H104" s="49">
        <v>5367.5</v>
      </c>
      <c r="I104" s="49">
        <v>5795.9</v>
      </c>
      <c r="J104" s="49">
        <v>7256.6</v>
      </c>
      <c r="K104" s="49">
        <v>6943.5</v>
      </c>
      <c r="L104" s="113">
        <v>6943.5</v>
      </c>
      <c r="M104" s="49">
        <v>6872.8</v>
      </c>
      <c r="N104" s="49">
        <v>6860.7</v>
      </c>
      <c r="O104" s="49">
        <v>7042.4</v>
      </c>
      <c r="P104" s="49">
        <v>7100.7</v>
      </c>
      <c r="Q104" s="113">
        <v>7100.7</v>
      </c>
      <c r="R104" s="49">
        <v>8662.2999999999993</v>
      </c>
      <c r="S104" s="49">
        <v>7949.7</v>
      </c>
      <c r="T104" s="49">
        <v>8115</v>
      </c>
      <c r="U104" s="49">
        <v>7762.3</v>
      </c>
      <c r="V104" s="113">
        <v>7762.3</v>
      </c>
      <c r="W104" s="49">
        <v>8515.2999999999993</v>
      </c>
      <c r="X104" s="49">
        <v>7648</v>
      </c>
      <c r="Y104" s="49">
        <v>8019.6</v>
      </c>
      <c r="Z104" s="49">
        <v>7310.8</v>
      </c>
      <c r="AA104" s="113">
        <v>7310.8</v>
      </c>
      <c r="AB104" s="49">
        <v>7977.7</v>
      </c>
      <c r="AC104" s="49">
        <v>8109.6</v>
      </c>
      <c r="AD104" s="49">
        <v>8252</v>
      </c>
      <c r="AE104" s="49">
        <v>8125.6</v>
      </c>
      <c r="AF104" s="113">
        <v>8125.6</v>
      </c>
    </row>
    <row r="105" spans="1:32" outlineLevel="1">
      <c r="A105" s="50" t="s">
        <v>182</v>
      </c>
      <c r="B105" s="113">
        <v>11424.4</v>
      </c>
      <c r="C105" s="49">
        <v>13071.1</v>
      </c>
      <c r="D105" s="49">
        <v>13067.9</v>
      </c>
      <c r="E105" s="49">
        <v>13667.8</v>
      </c>
      <c r="F105" s="49">
        <v>17401.2</v>
      </c>
      <c r="G105" s="113">
        <v>17401.2</v>
      </c>
      <c r="H105" s="49">
        <v>20730</v>
      </c>
      <c r="I105" s="49">
        <v>21915.7</v>
      </c>
      <c r="J105" s="49">
        <v>22953</v>
      </c>
      <c r="K105" s="49">
        <v>24414</v>
      </c>
      <c r="L105" s="113">
        <v>24414</v>
      </c>
      <c r="M105" s="49">
        <v>31744.7</v>
      </c>
      <c r="N105" s="49">
        <v>29343.4</v>
      </c>
      <c r="O105" s="49">
        <v>32259.5</v>
      </c>
      <c r="P105" s="49">
        <v>33949.1</v>
      </c>
      <c r="Q105" s="113">
        <v>33949.1</v>
      </c>
      <c r="R105" s="49">
        <v>43620.800000000003</v>
      </c>
      <c r="S105" s="49">
        <v>45449</v>
      </c>
      <c r="T105" s="49">
        <v>50708.7</v>
      </c>
      <c r="U105" s="49">
        <v>44395</v>
      </c>
      <c r="V105" s="113">
        <v>44395</v>
      </c>
      <c r="W105" s="49">
        <v>47796.1</v>
      </c>
      <c r="X105" s="49">
        <v>49075.9</v>
      </c>
      <c r="Y105" s="49">
        <v>47671.8</v>
      </c>
      <c r="Z105" s="49">
        <v>46898.7</v>
      </c>
      <c r="AA105" s="113">
        <v>46898.7</v>
      </c>
      <c r="AB105" s="49">
        <v>50669.599999999999</v>
      </c>
      <c r="AC105" s="49">
        <v>48444.1</v>
      </c>
      <c r="AD105" s="49">
        <v>55236.9</v>
      </c>
      <c r="AE105" s="49">
        <v>53210.9</v>
      </c>
      <c r="AF105" s="113">
        <v>53210.9</v>
      </c>
    </row>
    <row r="106" spans="1:32">
      <c r="A106" s="47" t="s">
        <v>134</v>
      </c>
      <c r="B106" s="131">
        <v>15124.3</v>
      </c>
      <c r="C106" s="130">
        <v>16739.599999999999</v>
      </c>
      <c r="D106" s="130">
        <v>16653.8</v>
      </c>
      <c r="E106" s="130">
        <v>18779.7</v>
      </c>
      <c r="F106" s="130">
        <v>23705.7</v>
      </c>
      <c r="G106" s="131">
        <v>23705.7</v>
      </c>
      <c r="H106" s="130">
        <v>27281.5</v>
      </c>
      <c r="I106" s="130">
        <v>28513.9</v>
      </c>
      <c r="J106" s="130">
        <v>30636.799999999999</v>
      </c>
      <c r="K106" s="130">
        <v>31962.5</v>
      </c>
      <c r="L106" s="131">
        <v>31962.5</v>
      </c>
      <c r="M106" s="130">
        <v>38814.6</v>
      </c>
      <c r="N106" s="130">
        <v>36409.5</v>
      </c>
      <c r="O106" s="130">
        <v>39652.800000000003</v>
      </c>
      <c r="P106" s="130">
        <v>42421.2</v>
      </c>
      <c r="Q106" s="131">
        <v>42421.2</v>
      </c>
      <c r="R106" s="130">
        <v>53519.600000000006</v>
      </c>
      <c r="S106" s="130">
        <v>54471.7</v>
      </c>
      <c r="T106" s="130">
        <v>59937.1</v>
      </c>
      <c r="U106" s="130">
        <v>58314.8</v>
      </c>
      <c r="V106" s="131">
        <v>58314.8</v>
      </c>
      <c r="W106" s="130">
        <v>62201.799999999996</v>
      </c>
      <c r="X106" s="130">
        <v>62552.100000000006</v>
      </c>
      <c r="Y106" s="130">
        <v>56705.3</v>
      </c>
      <c r="Z106" s="130">
        <v>57516.1</v>
      </c>
      <c r="AA106" s="131">
        <v>57516.1</v>
      </c>
      <c r="AB106" s="130">
        <v>61965.8</v>
      </c>
      <c r="AC106" s="130">
        <v>59964.2</v>
      </c>
      <c r="AD106" s="130">
        <v>67208.5</v>
      </c>
      <c r="AE106" s="130">
        <v>64836.9</v>
      </c>
      <c r="AF106" s="131">
        <v>64836.9</v>
      </c>
    </row>
    <row r="107" spans="1:32">
      <c r="A107" s="47"/>
      <c r="B107" s="113"/>
      <c r="C107" s="49"/>
      <c r="D107" s="49"/>
      <c r="E107" s="49"/>
      <c r="F107" s="49"/>
      <c r="G107" s="113"/>
      <c r="H107" s="49"/>
      <c r="I107" s="49"/>
      <c r="J107" s="49"/>
      <c r="K107" s="49"/>
      <c r="L107" s="113"/>
      <c r="M107" s="49"/>
      <c r="N107" s="49"/>
      <c r="O107" s="49"/>
      <c r="P107" s="49"/>
      <c r="Q107" s="113"/>
      <c r="R107" s="49"/>
      <c r="S107" s="49"/>
      <c r="T107" s="49"/>
      <c r="U107" s="49"/>
      <c r="V107" s="113"/>
      <c r="W107" s="49"/>
      <c r="X107" s="49"/>
      <c r="Y107" s="49"/>
      <c r="Z107" s="49"/>
      <c r="AA107" s="113"/>
      <c r="AB107" s="49"/>
      <c r="AC107" s="49"/>
      <c r="AD107" s="49"/>
      <c r="AE107" s="49"/>
      <c r="AF107" s="113"/>
    </row>
    <row r="108" spans="1:32">
      <c r="A108" s="47" t="s">
        <v>135</v>
      </c>
      <c r="B108" s="113"/>
      <c r="C108" s="49"/>
      <c r="D108" s="49"/>
      <c r="E108" s="49"/>
      <c r="F108" s="49"/>
      <c r="G108" s="113"/>
      <c r="H108" s="49"/>
      <c r="I108" s="49"/>
      <c r="J108" s="49"/>
      <c r="K108" s="49"/>
      <c r="L108" s="113"/>
      <c r="M108" s="49"/>
      <c r="N108" s="49"/>
      <c r="O108" s="49"/>
      <c r="P108" s="49"/>
      <c r="Q108" s="113"/>
      <c r="R108" s="49"/>
      <c r="S108" s="49"/>
      <c r="T108" s="49"/>
      <c r="U108" s="49"/>
      <c r="V108" s="113"/>
      <c r="W108" s="49"/>
      <c r="X108" s="49"/>
      <c r="Y108" s="49"/>
      <c r="Z108" s="49"/>
      <c r="AA108" s="113"/>
      <c r="AB108" s="49"/>
      <c r="AC108" s="49"/>
      <c r="AD108" s="49"/>
      <c r="AE108" s="49"/>
      <c r="AF108" s="113"/>
    </row>
    <row r="109" spans="1:32" outlineLevel="1">
      <c r="A109" s="50" t="s">
        <v>183</v>
      </c>
      <c r="B109" s="113">
        <v>0</v>
      </c>
      <c r="C109" s="49">
        <v>0</v>
      </c>
      <c r="D109" s="49">
        <v>0</v>
      </c>
      <c r="E109" s="49">
        <v>0</v>
      </c>
      <c r="F109" s="49">
        <v>1427.9</v>
      </c>
      <c r="G109" s="113">
        <v>1427.9</v>
      </c>
      <c r="H109" s="49">
        <v>0</v>
      </c>
      <c r="I109" s="49">
        <v>0</v>
      </c>
      <c r="J109" s="49">
        <v>0</v>
      </c>
      <c r="K109" s="49">
        <v>6020</v>
      </c>
      <c r="L109" s="113">
        <v>6020</v>
      </c>
      <c r="M109" s="49">
        <v>5717.8</v>
      </c>
      <c r="N109" s="49">
        <v>5663.2</v>
      </c>
      <c r="O109" s="49">
        <v>5623.2</v>
      </c>
      <c r="P109" s="49">
        <v>5726.9</v>
      </c>
      <c r="Q109" s="113">
        <v>5726.9</v>
      </c>
      <c r="R109" s="49">
        <v>6253.1</v>
      </c>
      <c r="S109" s="49">
        <v>6645.2</v>
      </c>
      <c r="T109" s="49">
        <v>6550.5</v>
      </c>
      <c r="U109" s="49">
        <v>1762</v>
      </c>
      <c r="V109" s="113">
        <v>1762</v>
      </c>
      <c r="W109" s="49">
        <v>1967.5</v>
      </c>
      <c r="X109" s="49">
        <v>1948.7</v>
      </c>
      <c r="Y109" s="49">
        <v>1947.9</v>
      </c>
      <c r="Z109" s="49">
        <v>110.9</v>
      </c>
      <c r="AA109" s="113">
        <v>110.9</v>
      </c>
      <c r="AB109" s="49">
        <v>113.4</v>
      </c>
      <c r="AC109" s="49">
        <v>109.2</v>
      </c>
      <c r="AD109" s="49">
        <v>101.9</v>
      </c>
      <c r="AE109" s="49">
        <v>40</v>
      </c>
      <c r="AF109" s="113">
        <v>40</v>
      </c>
    </row>
    <row r="110" spans="1:32" outlineLevel="1">
      <c r="A110" s="50" t="s">
        <v>139</v>
      </c>
      <c r="B110" s="113">
        <v>483.4</v>
      </c>
      <c r="C110" s="49">
        <v>476.5</v>
      </c>
      <c r="D110" s="49">
        <v>457.2</v>
      </c>
      <c r="E110" s="49">
        <v>595</v>
      </c>
      <c r="F110" s="49">
        <v>520.9</v>
      </c>
      <c r="G110" s="113">
        <v>520.9</v>
      </c>
      <c r="H110" s="49">
        <v>2006.4</v>
      </c>
      <c r="I110" s="49">
        <v>2375.6</v>
      </c>
      <c r="J110" s="49">
        <v>2586.1</v>
      </c>
      <c r="K110" s="49">
        <v>883.5</v>
      </c>
      <c r="L110" s="113">
        <v>883.5</v>
      </c>
      <c r="M110" s="49">
        <v>925.1</v>
      </c>
      <c r="N110" s="49">
        <v>765.8</v>
      </c>
      <c r="O110" s="49">
        <v>801.2</v>
      </c>
      <c r="P110" s="49">
        <v>756</v>
      </c>
      <c r="Q110" s="113">
        <v>756</v>
      </c>
      <c r="R110" s="49">
        <v>904.7</v>
      </c>
      <c r="S110" s="49">
        <v>1000.3</v>
      </c>
      <c r="T110" s="49">
        <v>345.2</v>
      </c>
      <c r="U110" s="49">
        <v>9047.6</v>
      </c>
      <c r="V110" s="113">
        <v>9047.6</v>
      </c>
      <c r="W110" s="49">
        <v>3972.6</v>
      </c>
      <c r="X110" s="49">
        <v>3955.2</v>
      </c>
      <c r="Y110" s="49">
        <v>3782.4</v>
      </c>
      <c r="Z110" s="49">
        <v>5413.3</v>
      </c>
      <c r="AA110" s="113">
        <v>5413.3</v>
      </c>
      <c r="AB110" s="49">
        <v>6977.8</v>
      </c>
      <c r="AC110" s="49">
        <v>7464.6</v>
      </c>
      <c r="AD110" s="49">
        <v>7923.5</v>
      </c>
      <c r="AE110" s="49">
        <v>10677.9</v>
      </c>
      <c r="AF110" s="113">
        <v>10677.9</v>
      </c>
    </row>
    <row r="111" spans="1:32">
      <c r="A111" s="47" t="s">
        <v>186</v>
      </c>
      <c r="B111" s="113">
        <v>483.4</v>
      </c>
      <c r="C111" s="49">
        <v>476.5</v>
      </c>
      <c r="D111" s="49">
        <v>457.2</v>
      </c>
      <c r="E111" s="49">
        <v>595</v>
      </c>
      <c r="F111" s="49">
        <v>1948.8000000000002</v>
      </c>
      <c r="G111" s="113">
        <v>1948.8000000000002</v>
      </c>
      <c r="H111" s="49">
        <v>2006.4</v>
      </c>
      <c r="I111" s="49">
        <v>2375.6</v>
      </c>
      <c r="J111" s="49">
        <v>2586.1</v>
      </c>
      <c r="K111" s="49">
        <v>6903.5</v>
      </c>
      <c r="L111" s="113">
        <v>6903.5</v>
      </c>
      <c r="M111" s="49">
        <v>6642.9000000000005</v>
      </c>
      <c r="N111" s="49">
        <v>6429</v>
      </c>
      <c r="O111" s="49">
        <v>6424.4</v>
      </c>
      <c r="P111" s="49">
        <v>6482.9</v>
      </c>
      <c r="Q111" s="113">
        <v>6482.9</v>
      </c>
      <c r="R111" s="49">
        <v>7157.8</v>
      </c>
      <c r="S111" s="49">
        <v>7645.5</v>
      </c>
      <c r="T111" s="49">
        <v>6895.7</v>
      </c>
      <c r="U111" s="49">
        <v>10809.6</v>
      </c>
      <c r="V111" s="113">
        <v>10809.6</v>
      </c>
      <c r="W111" s="49">
        <v>5940.1</v>
      </c>
      <c r="X111" s="49">
        <v>5903.9</v>
      </c>
      <c r="Y111" s="49">
        <v>5730.3</v>
      </c>
      <c r="Z111" s="49">
        <v>5524.2</v>
      </c>
      <c r="AA111" s="113">
        <v>5524.2</v>
      </c>
      <c r="AB111" s="49">
        <v>7091.2</v>
      </c>
      <c r="AC111" s="49">
        <v>7573.8</v>
      </c>
      <c r="AD111" s="49">
        <v>8025.4</v>
      </c>
      <c r="AE111" s="49">
        <v>10717.9</v>
      </c>
      <c r="AF111" s="113">
        <v>10717.9</v>
      </c>
    </row>
    <row r="112" spans="1:32">
      <c r="A112" s="57"/>
      <c r="B112" s="113"/>
      <c r="C112" s="49"/>
      <c r="D112" s="49"/>
      <c r="E112" s="49"/>
      <c r="F112" s="49"/>
      <c r="G112" s="113"/>
      <c r="H112" s="49"/>
      <c r="I112" s="49"/>
      <c r="J112" s="49"/>
      <c r="K112" s="49"/>
      <c r="L112" s="113"/>
      <c r="M112" s="49"/>
      <c r="N112" s="49"/>
      <c r="O112" s="49"/>
      <c r="P112" s="49"/>
      <c r="Q112" s="113"/>
      <c r="R112" s="49"/>
      <c r="S112" s="49"/>
      <c r="T112" s="49"/>
      <c r="U112" s="49"/>
      <c r="V112" s="113"/>
      <c r="W112" s="49"/>
      <c r="X112" s="49"/>
      <c r="Y112" s="49"/>
      <c r="Z112" s="49"/>
      <c r="AA112" s="113"/>
      <c r="AB112" s="49"/>
      <c r="AC112" s="49"/>
      <c r="AD112" s="49"/>
      <c r="AE112" s="49"/>
      <c r="AF112" s="113"/>
    </row>
    <row r="113" spans="1:32">
      <c r="A113" s="47" t="s">
        <v>141</v>
      </c>
      <c r="B113" s="131">
        <v>15607.699999999999</v>
      </c>
      <c r="C113" s="130">
        <v>17216.099999999999</v>
      </c>
      <c r="D113" s="130">
        <v>17111</v>
      </c>
      <c r="E113" s="130">
        <v>19374.7</v>
      </c>
      <c r="F113" s="130">
        <v>25654.5</v>
      </c>
      <c r="G113" s="131">
        <v>25654.5</v>
      </c>
      <c r="H113" s="130">
        <v>29287.9</v>
      </c>
      <c r="I113" s="130">
        <v>30889.5</v>
      </c>
      <c r="J113" s="130">
        <v>33222.9</v>
      </c>
      <c r="K113" s="130">
        <v>38866</v>
      </c>
      <c r="L113" s="131">
        <v>38866</v>
      </c>
      <c r="M113" s="130">
        <v>45457.5</v>
      </c>
      <c r="N113" s="130">
        <v>42838.5</v>
      </c>
      <c r="O113" s="130">
        <v>46077.200000000004</v>
      </c>
      <c r="P113" s="130">
        <v>48904.1</v>
      </c>
      <c r="Q113" s="131">
        <v>48904.1</v>
      </c>
      <c r="R113" s="130">
        <v>60677.400000000009</v>
      </c>
      <c r="S113" s="130">
        <v>62117.2</v>
      </c>
      <c r="T113" s="130">
        <v>66832.800000000003</v>
      </c>
      <c r="U113" s="130">
        <v>69124.400000000009</v>
      </c>
      <c r="V113" s="131">
        <v>69124.400000000009</v>
      </c>
      <c r="W113" s="130">
        <v>68141.899999999994</v>
      </c>
      <c r="X113" s="130">
        <v>68456</v>
      </c>
      <c r="Y113" s="130">
        <v>62435.600000000006</v>
      </c>
      <c r="Z113" s="130">
        <v>63040.299999999996</v>
      </c>
      <c r="AA113" s="131">
        <v>63040.299999999996</v>
      </c>
      <c r="AB113" s="130">
        <v>69057</v>
      </c>
      <c r="AC113" s="130">
        <v>67538</v>
      </c>
      <c r="AD113" s="130">
        <v>75233.899999999994</v>
      </c>
      <c r="AE113" s="130">
        <v>75554.8</v>
      </c>
      <c r="AF113" s="131">
        <v>75554.8</v>
      </c>
    </row>
    <row r="114" spans="1:32">
      <c r="B114" s="113"/>
      <c r="C114" s="49"/>
      <c r="D114" s="49"/>
      <c r="E114" s="49"/>
      <c r="F114" s="49"/>
      <c r="G114" s="113"/>
      <c r="H114" s="49"/>
      <c r="I114" s="49"/>
      <c r="J114" s="49"/>
      <c r="K114" s="49"/>
      <c r="L114" s="113"/>
      <c r="M114" s="49"/>
      <c r="N114" s="49"/>
      <c r="O114" s="49"/>
      <c r="P114" s="49"/>
      <c r="Q114" s="113"/>
      <c r="R114" s="49"/>
      <c r="S114" s="49"/>
      <c r="T114" s="49"/>
      <c r="U114" s="49"/>
      <c r="V114" s="113"/>
      <c r="W114" s="49"/>
      <c r="X114" s="49"/>
      <c r="Y114" s="49"/>
      <c r="Z114" s="49"/>
      <c r="AA114" s="113"/>
      <c r="AB114" s="49"/>
      <c r="AC114" s="49"/>
      <c r="AD114" s="49"/>
      <c r="AE114" s="49"/>
      <c r="AF114" s="113"/>
    </row>
    <row r="115" spans="1:32">
      <c r="A115" s="66" t="s">
        <v>142</v>
      </c>
      <c r="B115" s="113"/>
      <c r="C115" s="49"/>
      <c r="D115" s="49"/>
      <c r="E115" s="49"/>
      <c r="F115" s="49"/>
      <c r="G115" s="113"/>
      <c r="H115" s="49"/>
      <c r="I115" s="49"/>
      <c r="J115" s="49"/>
      <c r="K115" s="49"/>
      <c r="L115" s="113"/>
      <c r="M115" s="49"/>
      <c r="N115" s="49"/>
      <c r="O115" s="49"/>
      <c r="P115" s="49"/>
      <c r="Q115" s="113"/>
      <c r="R115" s="49"/>
      <c r="S115" s="49"/>
      <c r="T115" s="49"/>
      <c r="U115" s="49"/>
      <c r="V115" s="113"/>
      <c r="W115" s="49"/>
      <c r="X115" s="49"/>
      <c r="Y115" s="49"/>
      <c r="Z115" s="49"/>
      <c r="AA115" s="113"/>
      <c r="AB115" s="49"/>
      <c r="AC115" s="49"/>
      <c r="AD115" s="49"/>
      <c r="AE115" s="49"/>
      <c r="AF115" s="113"/>
    </row>
    <row r="116" spans="1:32">
      <c r="A116" s="50" t="s">
        <v>352</v>
      </c>
      <c r="B116" s="113">
        <v>480.1</v>
      </c>
      <c r="C116" s="49">
        <v>480.1</v>
      </c>
      <c r="D116" s="49">
        <v>480.1</v>
      </c>
      <c r="E116" s="49">
        <v>480.1</v>
      </c>
      <c r="F116" s="49">
        <v>489.3</v>
      </c>
      <c r="G116" s="113">
        <v>489.3</v>
      </c>
      <c r="H116" s="49">
        <v>489.3</v>
      </c>
      <c r="I116" s="49">
        <v>978.6</v>
      </c>
      <c r="J116" s="49">
        <v>978.6</v>
      </c>
      <c r="K116" s="49">
        <v>978.6</v>
      </c>
      <c r="L116" s="113">
        <v>978.6</v>
      </c>
      <c r="M116" s="49">
        <v>978.6</v>
      </c>
      <c r="N116" s="49">
        <v>978.6</v>
      </c>
      <c r="O116" s="49">
        <v>978.6</v>
      </c>
      <c r="P116" s="49">
        <v>978.6</v>
      </c>
      <c r="Q116" s="113">
        <v>978.6</v>
      </c>
      <c r="R116" s="49">
        <v>978.6</v>
      </c>
      <c r="S116" s="49">
        <v>978.6</v>
      </c>
      <c r="T116" s="49">
        <v>978.6</v>
      </c>
      <c r="U116" s="49">
        <v>978.6</v>
      </c>
      <c r="V116" s="113">
        <v>978.6</v>
      </c>
      <c r="W116" s="49">
        <v>1957.2</v>
      </c>
      <c r="X116" s="49">
        <v>1957.2</v>
      </c>
      <c r="Y116" s="49">
        <v>1957.2</v>
      </c>
      <c r="Z116" s="49">
        <v>1957.2</v>
      </c>
      <c r="AA116" s="113">
        <v>1957.2</v>
      </c>
      <c r="AB116" s="49">
        <v>1957.2</v>
      </c>
      <c r="AC116" s="49">
        <v>1957.2</v>
      </c>
      <c r="AD116" s="49">
        <v>1957.2</v>
      </c>
      <c r="AE116" s="49">
        <v>1957.2</v>
      </c>
      <c r="AF116" s="113">
        <v>1957.2</v>
      </c>
    </row>
    <row r="117" spans="1:32">
      <c r="A117" s="50" t="s">
        <v>353</v>
      </c>
      <c r="B117" s="113">
        <v>21583.9</v>
      </c>
      <c r="C117" s="49">
        <v>21583.9</v>
      </c>
      <c r="D117" s="49">
        <v>21583.9</v>
      </c>
      <c r="E117" s="49">
        <v>21583.9</v>
      </c>
      <c r="F117" s="49">
        <v>24861.599999999999</v>
      </c>
      <c r="G117" s="113">
        <v>24861.599999999999</v>
      </c>
      <c r="H117" s="49">
        <v>24861.599999999999</v>
      </c>
      <c r="I117" s="49">
        <v>24372.3</v>
      </c>
      <c r="J117" s="49">
        <v>24372.3</v>
      </c>
      <c r="K117" s="49">
        <v>24372.3</v>
      </c>
      <c r="L117" s="113">
        <v>24372.3</v>
      </c>
      <c r="M117" s="49">
        <v>24372.3</v>
      </c>
      <c r="N117" s="49">
        <v>24372.3</v>
      </c>
      <c r="O117" s="49">
        <v>24372.3</v>
      </c>
      <c r="P117" s="49">
        <v>24372.3</v>
      </c>
      <c r="Q117" s="113">
        <v>24372.3</v>
      </c>
      <c r="R117" s="49">
        <v>24372.3</v>
      </c>
      <c r="S117" s="49">
        <v>24372.3</v>
      </c>
      <c r="T117" s="49">
        <v>24372.3</v>
      </c>
      <c r="U117" s="49">
        <v>24372.3</v>
      </c>
      <c r="V117" s="113">
        <v>24372.3</v>
      </c>
      <c r="W117" s="49">
        <v>23393.7</v>
      </c>
      <c r="X117" s="49">
        <v>23393.7</v>
      </c>
      <c r="Y117" s="49">
        <v>23393.7</v>
      </c>
      <c r="Z117" s="49">
        <v>23400.9</v>
      </c>
      <c r="AA117" s="113">
        <v>23400.9</v>
      </c>
      <c r="AB117" s="49">
        <v>23400.9</v>
      </c>
      <c r="AC117" s="49">
        <v>23400.9</v>
      </c>
      <c r="AD117" s="49">
        <v>23400.9</v>
      </c>
      <c r="AE117" s="49">
        <v>23400.9</v>
      </c>
      <c r="AF117" s="113">
        <v>23400.9</v>
      </c>
    </row>
    <row r="118" spans="1:32">
      <c r="A118" s="50" t="s">
        <v>146</v>
      </c>
      <c r="B118" s="114">
        <v>-182.9</v>
      </c>
      <c r="C118" s="55">
        <v>-239.8</v>
      </c>
      <c r="D118" s="55">
        <v>-274.5</v>
      </c>
      <c r="E118" s="55">
        <v>-106.3</v>
      </c>
      <c r="F118" s="55">
        <v>-144.19999999999999</v>
      </c>
      <c r="G118" s="114">
        <v>-144.19999999999999</v>
      </c>
      <c r="H118" s="55">
        <v>422.4</v>
      </c>
      <c r="I118" s="55">
        <v>722.9</v>
      </c>
      <c r="J118" s="55">
        <v>744.4</v>
      </c>
      <c r="K118" s="55">
        <v>673.1</v>
      </c>
      <c r="L118" s="114">
        <v>673.1</v>
      </c>
      <c r="M118" s="55">
        <v>1524.9</v>
      </c>
      <c r="N118" s="55">
        <v>1849.7</v>
      </c>
      <c r="O118" s="55">
        <v>875.2</v>
      </c>
      <c r="P118" s="55">
        <v>-418.3</v>
      </c>
      <c r="Q118" s="114">
        <v>-418.3</v>
      </c>
      <c r="R118" s="55">
        <v>-2455.5</v>
      </c>
      <c r="S118" s="55">
        <v>-3564.1</v>
      </c>
      <c r="T118" s="55">
        <v>-4350.8999999999996</v>
      </c>
      <c r="U118" s="55">
        <v>-3386.3</v>
      </c>
      <c r="V118" s="114">
        <v>-3386.3</v>
      </c>
      <c r="W118" s="55">
        <v>-1255.7</v>
      </c>
      <c r="X118" s="55">
        <v>329.4</v>
      </c>
      <c r="Y118" s="55">
        <v>1197.4000000000001</v>
      </c>
      <c r="Z118" s="55">
        <v>35.1</v>
      </c>
      <c r="AA118" s="114">
        <v>35.1</v>
      </c>
      <c r="AB118" s="55">
        <v>289.10000000000002</v>
      </c>
      <c r="AC118" s="55">
        <v>1027.0999999999999</v>
      </c>
      <c r="AD118" s="55">
        <v>975.6</v>
      </c>
      <c r="AE118" s="55">
        <v>1844.3</v>
      </c>
      <c r="AF118" s="114">
        <v>1844.3</v>
      </c>
    </row>
    <row r="119" spans="1:32">
      <c r="A119" s="50" t="s">
        <v>145</v>
      </c>
      <c r="B119" s="113">
        <v>10096.200000000001</v>
      </c>
      <c r="C119" s="49">
        <v>16282.9</v>
      </c>
      <c r="D119" s="49">
        <v>18637.099999999999</v>
      </c>
      <c r="E119" s="49">
        <v>24313.8</v>
      </c>
      <c r="F119" s="49">
        <v>33201.1</v>
      </c>
      <c r="G119" s="113">
        <v>33201.1</v>
      </c>
      <c r="H119" s="49">
        <v>39624.699999999997</v>
      </c>
      <c r="I119" s="49">
        <v>47557.4</v>
      </c>
      <c r="J119" s="49">
        <v>55249.7</v>
      </c>
      <c r="K119" s="49">
        <v>63636.700000000004</v>
      </c>
      <c r="L119" s="113">
        <v>63636.700000000004</v>
      </c>
      <c r="M119" s="49">
        <v>70912.2</v>
      </c>
      <c r="N119" s="49">
        <v>79946.7</v>
      </c>
      <c r="O119" s="49">
        <v>89763.4</v>
      </c>
      <c r="P119" s="49">
        <v>98886.9</v>
      </c>
      <c r="Q119" s="113">
        <v>98886.9</v>
      </c>
      <c r="R119" s="49">
        <v>111323.3</v>
      </c>
      <c r="S119" s="49">
        <v>114779.4</v>
      </c>
      <c r="T119" s="49">
        <v>124873.4</v>
      </c>
      <c r="U119" s="49">
        <v>134579.9</v>
      </c>
      <c r="V119" s="113">
        <v>134579.9</v>
      </c>
      <c r="W119" s="49">
        <v>149783.29999999999</v>
      </c>
      <c r="X119" s="49">
        <v>155717.70000000001</v>
      </c>
      <c r="Y119" s="49">
        <v>169112.7</v>
      </c>
      <c r="Z119" s="49">
        <v>184010.8</v>
      </c>
      <c r="AA119" s="113">
        <v>184010.8</v>
      </c>
      <c r="AB119" s="49">
        <v>202453.2</v>
      </c>
      <c r="AC119" s="49">
        <v>187001.2</v>
      </c>
      <c r="AD119" s="49">
        <v>205731</v>
      </c>
      <c r="AE119" s="49">
        <v>225187</v>
      </c>
      <c r="AF119" s="113">
        <v>225187</v>
      </c>
    </row>
    <row r="120" spans="1:32">
      <c r="A120" s="47" t="s">
        <v>189</v>
      </c>
      <c r="B120" s="131">
        <v>31977.3</v>
      </c>
      <c r="C120" s="130">
        <v>38107.1</v>
      </c>
      <c r="D120" s="130">
        <v>40426.6</v>
      </c>
      <c r="E120" s="130">
        <v>46271.5</v>
      </c>
      <c r="F120" s="130">
        <v>58407.799999999996</v>
      </c>
      <c r="G120" s="131">
        <v>58407.799999999996</v>
      </c>
      <c r="H120" s="130">
        <v>65398</v>
      </c>
      <c r="I120" s="130">
        <v>73631.199999999997</v>
      </c>
      <c r="J120" s="130">
        <v>81345</v>
      </c>
      <c r="K120" s="130">
        <v>89660.7</v>
      </c>
      <c r="L120" s="131">
        <v>89660.7</v>
      </c>
      <c r="M120" s="130">
        <v>97788</v>
      </c>
      <c r="N120" s="130">
        <v>107147.29999999999</v>
      </c>
      <c r="O120" s="130">
        <v>115989.5</v>
      </c>
      <c r="P120" s="130">
        <v>123819.5</v>
      </c>
      <c r="Q120" s="131">
        <v>123819.5</v>
      </c>
      <c r="R120" s="130">
        <v>134218.70000000001</v>
      </c>
      <c r="S120" s="130">
        <v>136566.19999999998</v>
      </c>
      <c r="T120" s="130">
        <v>145873.4</v>
      </c>
      <c r="U120" s="130">
        <v>156544.5</v>
      </c>
      <c r="V120" s="131">
        <v>156544.5</v>
      </c>
      <c r="W120" s="130">
        <v>173878.5</v>
      </c>
      <c r="X120" s="130">
        <v>181398</v>
      </c>
      <c r="Y120" s="130">
        <v>195661</v>
      </c>
      <c r="Z120" s="130">
        <v>209404</v>
      </c>
      <c r="AA120" s="131">
        <v>209404</v>
      </c>
      <c r="AB120" s="130">
        <v>228100.40000000002</v>
      </c>
      <c r="AC120" s="130">
        <v>213386.40000000002</v>
      </c>
      <c r="AD120" s="130">
        <v>232064.7</v>
      </c>
      <c r="AE120" s="130">
        <v>252389.4</v>
      </c>
      <c r="AF120" s="131">
        <v>252389.4</v>
      </c>
    </row>
    <row r="121" spans="1:32">
      <c r="B121" s="113"/>
      <c r="C121" s="49"/>
      <c r="D121" s="49"/>
      <c r="E121" s="49"/>
      <c r="F121" s="49"/>
      <c r="G121" s="113"/>
      <c r="H121" s="49"/>
      <c r="I121" s="49"/>
      <c r="J121" s="49"/>
      <c r="K121" s="49"/>
      <c r="L121" s="113"/>
      <c r="M121" s="49"/>
      <c r="N121" s="49"/>
      <c r="O121" s="49"/>
      <c r="P121" s="49"/>
      <c r="Q121" s="113"/>
      <c r="R121" s="49"/>
      <c r="S121" s="49"/>
      <c r="T121" s="49"/>
      <c r="U121" s="49"/>
      <c r="V121" s="113"/>
      <c r="W121" s="49"/>
      <c r="X121" s="49"/>
      <c r="Y121" s="49"/>
      <c r="Z121" s="49"/>
      <c r="AA121" s="113"/>
      <c r="AB121" s="49"/>
      <c r="AC121" s="49"/>
      <c r="AD121" s="49"/>
      <c r="AE121" s="49"/>
      <c r="AF121" s="113"/>
    </row>
    <row r="122" spans="1:32">
      <c r="A122" s="64" t="s">
        <v>148</v>
      </c>
      <c r="B122" s="113">
        <v>1323</v>
      </c>
      <c r="C122" s="49">
        <v>1371.2</v>
      </c>
      <c r="D122" s="49">
        <v>1416.1</v>
      </c>
      <c r="E122" s="49">
        <v>1457.1</v>
      </c>
      <c r="F122" s="49">
        <v>1563.7</v>
      </c>
      <c r="G122" s="113">
        <v>1563.7</v>
      </c>
      <c r="H122" s="49">
        <v>1610.4</v>
      </c>
      <c r="I122" s="49">
        <v>1671</v>
      </c>
      <c r="J122" s="49">
        <v>2522.1999999999998</v>
      </c>
      <c r="K122" s="49">
        <v>2120.8000000000002</v>
      </c>
      <c r="L122" s="113">
        <v>2120.8000000000002</v>
      </c>
      <c r="M122" s="49">
        <v>1970.3</v>
      </c>
      <c r="N122" s="49">
        <v>2014.3</v>
      </c>
      <c r="O122" s="49">
        <v>2158.1</v>
      </c>
      <c r="P122" s="49">
        <v>2300</v>
      </c>
      <c r="Q122" s="113">
        <v>2300</v>
      </c>
      <c r="R122" s="49">
        <v>2320</v>
      </c>
      <c r="S122" s="49">
        <v>2523</v>
      </c>
      <c r="T122" s="49">
        <v>2891.7</v>
      </c>
      <c r="U122" s="49">
        <v>3133.1</v>
      </c>
      <c r="V122" s="113">
        <v>3133.1</v>
      </c>
      <c r="W122" s="49">
        <v>3274.2</v>
      </c>
      <c r="X122" s="49">
        <v>3520.9</v>
      </c>
      <c r="Y122" s="49">
        <v>3738</v>
      </c>
      <c r="Z122" s="49">
        <v>3768.4</v>
      </c>
      <c r="AA122" s="113">
        <v>3768.4</v>
      </c>
      <c r="AB122" s="49">
        <v>4061.4</v>
      </c>
      <c r="AC122" s="49">
        <v>4163.8</v>
      </c>
      <c r="AD122" s="49">
        <v>4368.1000000000004</v>
      </c>
      <c r="AE122" s="49">
        <v>4663.3</v>
      </c>
      <c r="AF122" s="113">
        <v>4663.3</v>
      </c>
    </row>
    <row r="123" spans="1:32">
      <c r="B123" s="113"/>
      <c r="C123" s="49"/>
      <c r="D123" s="49"/>
      <c r="E123" s="49"/>
      <c r="F123" s="49"/>
      <c r="G123" s="113"/>
      <c r="H123" s="49"/>
      <c r="I123" s="49"/>
      <c r="J123" s="49"/>
      <c r="K123" s="49"/>
      <c r="L123" s="113"/>
      <c r="M123" s="49"/>
      <c r="N123" s="49"/>
      <c r="O123" s="49"/>
      <c r="P123" s="49"/>
      <c r="Q123" s="113"/>
      <c r="R123" s="49"/>
      <c r="S123" s="49"/>
      <c r="T123" s="49"/>
      <c r="U123" s="49"/>
      <c r="V123" s="113"/>
      <c r="W123" s="49"/>
      <c r="X123" s="49"/>
      <c r="Y123" s="49"/>
      <c r="Z123" s="49"/>
      <c r="AA123" s="113"/>
      <c r="AB123" s="49"/>
      <c r="AC123" s="49"/>
      <c r="AD123" s="49"/>
      <c r="AE123" s="49"/>
      <c r="AF123" s="113"/>
    </row>
    <row r="124" spans="1:32" ht="15.75" thickBot="1">
      <c r="A124" s="65" t="s">
        <v>149</v>
      </c>
      <c r="B124" s="125">
        <v>48908</v>
      </c>
      <c r="C124" s="124">
        <v>56694.399999999994</v>
      </c>
      <c r="D124" s="124">
        <v>58953.7</v>
      </c>
      <c r="E124" s="124">
        <v>67103.3</v>
      </c>
      <c r="F124" s="124">
        <v>85626</v>
      </c>
      <c r="G124" s="125">
        <v>85626</v>
      </c>
      <c r="H124" s="124">
        <v>96296.299999999988</v>
      </c>
      <c r="I124" s="124">
        <v>106191.7</v>
      </c>
      <c r="J124" s="124">
        <v>117090.1</v>
      </c>
      <c r="K124" s="124">
        <v>130647.5</v>
      </c>
      <c r="L124" s="125">
        <v>130647.5</v>
      </c>
      <c r="M124" s="124">
        <v>145215.79999999999</v>
      </c>
      <c r="N124" s="124">
        <v>152000.09999999998</v>
      </c>
      <c r="O124" s="124">
        <v>164224.80000000002</v>
      </c>
      <c r="P124" s="124">
        <v>175023.6</v>
      </c>
      <c r="Q124" s="125">
        <v>175023.6</v>
      </c>
      <c r="R124" s="124">
        <v>197216.10000000003</v>
      </c>
      <c r="S124" s="124">
        <v>201206.39999999997</v>
      </c>
      <c r="T124" s="124">
        <v>215597.90000000002</v>
      </c>
      <c r="U124" s="124">
        <v>228802</v>
      </c>
      <c r="V124" s="125">
        <v>228802</v>
      </c>
      <c r="W124" s="124">
        <v>245294.6</v>
      </c>
      <c r="X124" s="124">
        <v>253374.9</v>
      </c>
      <c r="Y124" s="124">
        <v>261834.6</v>
      </c>
      <c r="Z124" s="124">
        <v>276212.7</v>
      </c>
      <c r="AA124" s="125">
        <v>276212.7</v>
      </c>
      <c r="AB124" s="124">
        <v>301218.80000000005</v>
      </c>
      <c r="AC124" s="124">
        <v>285088.2</v>
      </c>
      <c r="AD124" s="124">
        <v>311666.7</v>
      </c>
      <c r="AE124" s="124">
        <v>332607.5</v>
      </c>
      <c r="AF124" s="125">
        <v>332607.5</v>
      </c>
    </row>
    <row r="125" spans="1:32" ht="15.75" thickTop="1">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1"/>
      <c r="AA125" s="51"/>
      <c r="AB125" s="49"/>
      <c r="AC125" s="49"/>
      <c r="AD125" s="49"/>
    </row>
    <row r="126" spans="1:3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c r="Z127" s="49"/>
      <c r="AA127" s="49"/>
      <c r="AE127" s="49"/>
      <c r="AF127" s="49"/>
    </row>
    <row r="128" spans="1:32">
      <c r="A128" s="47" t="s">
        <v>354</v>
      </c>
      <c r="AA128" s="179">
        <v>0</v>
      </c>
    </row>
    <row r="129" spans="1:1">
      <c r="A129" s="52" t="s">
        <v>153</v>
      </c>
    </row>
    <row r="131" spans="1:1">
      <c r="A131" s="176" t="s">
        <v>97</v>
      </c>
    </row>
  </sheetData>
  <hyperlinks>
    <hyperlink ref="A131" location="Index!A1" display="Back" xr:uid="{00000000-0004-0000-0500-000000000000}"/>
    <hyperlink ref="A67" location="Index!A1" display="Back" xr:uid="{00000000-0004-0000-0500-000001000000}"/>
  </hyperlink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nv_DocFormat xmlns="15c7fa11-27b8-450a-a6a3-467ff84e0a6d" xsi:nil="true"/>
    <Event_x0020_Location xmlns="15c7fa11-27b8-450a-a6a3-467ff84e0a6d" xsi:nil="true"/>
    <inv_Year xmlns="15c7fa11-27b8-450a-a6a3-467ff84e0a6d" xsi:nil="true"/>
    <Dateline_x0020_Location xmlns="15c7fa11-27b8-450a-a6a3-467ff84e0a6d" xsi:nil="true"/>
    <Overview xmlns="15c7fa11-27b8-450a-a6a3-467ff84e0a6d" xsi:nil="true"/>
    <inv_Quarter xmlns="15c7fa11-27b8-450a-a6a3-467ff84e0a6d">Q4</inv_Quarter>
    <Expiration_x0020_Date xmlns="15c7fa11-27b8-450a-a6a3-467ff84e0a6d" xsi:nil="true"/>
    <ArticleStartDate xmlns="http://schemas.microsoft.com/sharepoint/v3" xsi:nil="true"/>
    <ArticleByLine xmlns="http://schemas.microsoft.com/sharepoint/v3" xsi:nil="true"/>
    <inv_DocType xmlns="15c7fa11-27b8-450a-a6a3-467ff84e0a6d" xsi:nil="true"/>
    <inv_Display_Title xmlns="15c7fa11-27b8-450a-a6a3-467ff84e0a6d" xsi:nil="true"/>
    <Event_x0020_Display_x0020_Date xmlns="15c7fa11-27b8-450a-a6a3-467ff84e0a6d" xsi:nil="true"/>
    <inv_Display_Year xmlns="15c7fa11-27b8-450a-a6a3-467ff84e0a6d">2012</inv_Display_Year>
  </documentManagement>
</p:properties>
</file>

<file path=customXml/item3.xml><?xml version="1.0" encoding="utf-8"?>
<ct:contentTypeSchema xmlns:ct="http://schemas.microsoft.com/office/2006/metadata/contentType" xmlns:ma="http://schemas.microsoft.com/office/2006/metadata/properties/metaAttributes" ct:_="" ma:_="" ma:contentTypeName="TCS Investors Document" ma:contentTypeID="0x010100A8B89AA255FE3741BEE7635CB6CD048D00F969A08B5FA3334CA91631E24C5407A6" ma:contentTypeVersion="13" ma:contentTypeDescription="" ma:contentTypeScope="" ma:versionID="109f554f851fdb839e515df9df0dd149">
  <xsd:schema xmlns:xsd="http://www.w3.org/2001/XMLSchema" xmlns:p="http://schemas.microsoft.com/office/2006/metadata/properties" xmlns:ns1="http://schemas.microsoft.com/sharepoint/v3" xmlns:ns2="15c7fa11-27b8-450a-a6a3-467ff84e0a6d" targetNamespace="http://schemas.microsoft.com/office/2006/metadata/properties" ma:root="true" ma:fieldsID="2e0f7a89ab5cef20795aa07a55045a32" ns1:_="" ns2:_="">
    <xsd:import namespace="http://schemas.microsoft.com/sharepoint/v3"/>
    <xsd:import namespace="15c7fa11-27b8-450a-a6a3-467ff84e0a6d"/>
    <xsd:element name="properties">
      <xsd:complexType>
        <xsd:sequence>
          <xsd:element name="documentManagement">
            <xsd:complexType>
              <xsd:all>
                <xsd:element ref="ns2:Dateline_x0020_Location" minOccurs="0"/>
                <xsd:element ref="ns2:Event_x0020_Display_x0020_Date" minOccurs="0"/>
                <xsd:element ref="ns2:Event_x0020_Location" minOccurs="0"/>
                <xsd:element ref="ns2:Expiration_x0020_Date" minOccurs="0"/>
                <xsd:element ref="ns1:ArticleStartDate" minOccurs="0"/>
                <xsd:element ref="ns1:ArticleByLine" minOccurs="0"/>
                <xsd:element ref="ns2:Overview" minOccurs="0"/>
                <xsd:element ref="ns2:inv_Year" minOccurs="0"/>
                <xsd:element ref="ns2:inv_Quarter"/>
                <xsd:element ref="ns2:inv_DocType" minOccurs="0"/>
                <xsd:element ref="ns2:inv_DocFormat" minOccurs="0"/>
                <xsd:element ref="ns2:inv_Display_Title" minOccurs="0"/>
                <xsd:element ref="ns2:inv_Display_Year"/>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rticleStartDate" ma:index="12" nillable="true" ma:displayName="Article Date" ma:format="DateOnly" ma:internalName="ArticleStartDate">
      <xsd:simpleType>
        <xsd:restriction base="dms:DateTime"/>
      </xsd:simpleType>
    </xsd:element>
    <xsd:element name="ArticleByLine" ma:index="13" nillable="true" ma:displayName="Byline" ma:internalName="ArticleByLine">
      <xsd:simpleType>
        <xsd:restriction base="dms:Text">
          <xsd:maxLength value="255"/>
        </xsd:restriction>
      </xsd:simpleType>
    </xsd:element>
  </xsd:schema>
  <xsd:schema xmlns:xsd="http://www.w3.org/2001/XMLSchema" xmlns:dms="http://schemas.microsoft.com/office/2006/documentManagement/types" targetNamespace="15c7fa11-27b8-450a-a6a3-467ff84e0a6d" elementFormDefault="qualified">
    <xsd:import namespace="http://schemas.microsoft.com/office/2006/documentManagement/types"/>
    <xsd:element name="Dateline_x0020_Location" ma:index="8" nillable="true" ma:displayName="Dateline Location" ma:internalName="Dateline_x0020_Location">
      <xsd:simpleType>
        <xsd:restriction base="dms:Text">
          <xsd:maxLength value="255"/>
        </xsd:restriction>
      </xsd:simpleType>
    </xsd:element>
    <xsd:element name="Event_x0020_Display_x0020_Date" ma:index="9" nillable="true" ma:displayName="Event Display Date" ma:description="For events only: enter the event date(s). May be a range, e.g. May 12-15, 2007" ma:internalName="Event_x0020_Display_x0020_Date">
      <xsd:simpleType>
        <xsd:restriction base="dms:Text">
          <xsd:maxLength value="255"/>
        </xsd:restriction>
      </xsd:simpleType>
    </xsd:element>
    <xsd:element name="Event_x0020_Location" ma:index="10" nillable="true" ma:displayName="Event Location" ma:internalName="Event_x0020_Location">
      <xsd:simpleType>
        <xsd:restriction base="dms:Text">
          <xsd:maxLength value="255"/>
        </xsd:restriction>
      </xsd:simpleType>
    </xsd:element>
    <xsd:element name="Expiration_x0020_Date" ma:index="11" nillable="true" ma:displayName="Expiration Date" ma:format="DateOnly" ma:internalName="Expiration_x0020_Date">
      <xsd:simpleType>
        <xsd:restriction base="dms:DateTime"/>
      </xsd:simpleType>
    </xsd:element>
    <xsd:element name="Overview" ma:index="14" nillable="true" ma:displayName="Overview" ma:internalName="Overview">
      <xsd:simpleType>
        <xsd:restriction base="dms:Unknown"/>
      </xsd:simpleType>
    </xsd:element>
    <xsd:element name="inv_Year" ma:index="15" nillable="true" ma:displayName="inv_Year" ma:internalName="inv_Year">
      <xsd:simpleType>
        <xsd:restriction base="dms:Text">
          <xsd:maxLength value="255"/>
        </xsd:restriction>
      </xsd:simpleType>
    </xsd:element>
    <xsd:element name="inv_Quarter" ma:index="16" ma:displayName="inv_Quarter" ma:format="RadioButtons" ma:internalName="inv_Quarter" ma:readOnly="false">
      <xsd:simpleType>
        <xsd:restriction base="dms:Choice">
          <xsd:enumeration value="Q1"/>
          <xsd:enumeration value="Q2"/>
          <xsd:enumeration value="Q3"/>
          <xsd:enumeration value="Q4"/>
        </xsd:restriction>
      </xsd:simpleType>
    </xsd:element>
    <xsd:element name="inv_DocType" ma:index="17" nillable="true" ma:displayName="inv_DocType" ma:default="" ma:format="Dropdown" ma:internalName="inv_DocType">
      <xsd:simpleType>
        <xsd:restriction base="dms:Choice">
          <xsd:enumeration value="Analyst Conference Calls"/>
          <xsd:enumeration value="Announcements"/>
          <xsd:enumeration value="Financial Statements"/>
          <xsd:enumeration value="Presentations"/>
          <xsd:enumeration value="Press Releases"/>
          <xsd:enumeration value="Shareholding Pattern &amp; Capital Structure"/>
          <xsd:enumeration value="Annual Reports"/>
        </xsd:restriction>
      </xsd:simpleType>
    </xsd:element>
    <xsd:element name="inv_DocFormat" ma:index="18" nillable="true" ma:displayName="inv_DocFormat" ma:default="" ma:format="Dropdown" ma:internalName="inv_DocFormat">
      <xsd:simpleType>
        <xsd:restriction base="dms:Choice">
          <xsd:enumeration value="PDF"/>
          <xsd:enumeration value="Video"/>
          <xsd:enumeration value="Audio"/>
          <xsd:enumeration value="HTML"/>
          <xsd:enumeration value="PPT"/>
          <xsd:enumeration value="URL"/>
        </xsd:restriction>
      </xsd:simpleType>
    </xsd:element>
    <xsd:element name="inv_Display_Title" ma:index="20" nillable="true" ma:displayName="inv_Display_Title" ma:internalName="inv_Display_Title">
      <xsd:simpleType>
        <xsd:restriction base="dms:Text">
          <xsd:maxLength value="255"/>
        </xsd:restriction>
      </xsd:simpleType>
    </xsd:element>
    <xsd:element name="inv_Display_Year" ma:index="21" ma:displayName="inv_Display_Year" ma:default="" ma:format="Dropdown" ma:internalName="inv_Display_Year0">
      <xsd:simpleType>
        <xsd:restriction base="dms:Choice">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9005028-6A57-4989-8E89-CE0ABD93A8EC}">
  <ds:schemaRefs>
    <ds:schemaRef ds:uri="http://schemas.microsoft.com/sharepoint/v3/contenttype/forms"/>
  </ds:schemaRefs>
</ds:datastoreItem>
</file>

<file path=customXml/itemProps2.xml><?xml version="1.0" encoding="utf-8"?>
<ds:datastoreItem xmlns:ds="http://schemas.openxmlformats.org/officeDocument/2006/customXml" ds:itemID="{E5973CA1-A5E3-4012-8766-BB9EE2D46E9F}">
  <ds:schemaRefs>
    <ds:schemaRef ds:uri="http://schemas.microsoft.com/office/2006/metadata/properties"/>
    <ds:schemaRef ds:uri="15c7fa11-27b8-450a-a6a3-467ff84e0a6d"/>
    <ds:schemaRef ds:uri="http://schemas.microsoft.com/sharepoint/v3"/>
  </ds:schemaRefs>
</ds:datastoreItem>
</file>

<file path=customXml/itemProps3.xml><?xml version="1.0" encoding="utf-8"?>
<ds:datastoreItem xmlns:ds="http://schemas.openxmlformats.org/officeDocument/2006/customXml" ds:itemID="{EA9DAF02-8FFC-4748-8DE7-6B9365E1D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c7fa11-27b8-450a-a6a3-467ff84e0a6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Index</vt:lpstr>
      <vt:lpstr>IFRS-PnL,BS-USD</vt:lpstr>
      <vt:lpstr>IFRS-PnL,BS-INR</vt:lpstr>
      <vt:lpstr>Operating Metrics</vt:lpstr>
      <vt:lpstr>US GAAP-PnL,BS-USD</vt:lpstr>
      <vt:lpstr>US GAAP-PnL,BS-INR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Nehal Shah</dc:creator>
  <cp:keywords/>
  <dc:description/>
  <cp:lastModifiedBy>NEHAL SHAH</cp:lastModifiedBy>
  <cp:revision/>
  <dcterms:created xsi:type="dcterms:W3CDTF">2019-10-14T12:10:33Z</dcterms:created>
  <dcterms:modified xsi:type="dcterms:W3CDTF">2024-10-14T09:46:14Z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0x010100A8B89AA255FE3741BEE7635CB6CD048D00F969A08B5FA3334CA91631E24C5407A6</vt:lpwstr>
  </property>
  <property fmtid="{D5CDD505-2E9C-101B-9397-08002B2CF9AE}" pid="3" name="SV_QUERY_LIST_4F35BF76-6C0D-4D9B-82B2-816C12CF3733">
    <vt:lpwstr>empty_477D106A-C0D6-4607-AEBD-E2C9D60EA279</vt:lpwstr>
  </property>
</Properties>
</file>